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okumente\Badminton\Weihnachtsturnier\2025\"/>
    </mc:Choice>
  </mc:AlternateContent>
  <xr:revisionPtr revIDLastSave="0" documentId="8_{4CEF14D1-4617-4E61-A11C-3F8ADF7F60C2}" xr6:coauthVersionLast="36" xr6:coauthVersionMax="36" xr10:uidLastSave="{00000000-0000-0000-0000-000000000000}"/>
  <workbookProtection workbookAlgorithmName="SHA-512" workbookHashValue="+GZRFFfU7NVvRtcKGcg+9zg2mr+yXDnUzQdBr095vPhOCk0XnjZ9RCwrgx7FI1iAZNFlMie+VNwLsYHrGdiZ/w==" workbookSaltValue="0SB8POIWhDsk9woSPDyB2w==" workbookSpinCount="100000" lockStructure="1"/>
  <bookViews>
    <workbookView xWindow="0" yWindow="0" windowWidth="23040" windowHeight="9060" activeTab="2" xr2:uid="{00000000-000D-0000-FFFF-FFFF00000000}"/>
  </bookViews>
  <sheets>
    <sheet name="Info" sheetId="6" r:id="rId1"/>
    <sheet name="Anmeldeformular" sheetId="2" r:id="rId2"/>
    <sheet name="Rechnung" sheetId="3" r:id="rId3"/>
  </sheets>
  <definedNames>
    <definedName name="_xlnm.Print_Area" localSheetId="0">Info!$B$2:$O$13</definedName>
    <definedName name="_xlnm.Print_Area" localSheetId="2">Rechnung!$B$2:$F$35</definedName>
  </definedNames>
  <calcPr calcId="191029"/>
</workbook>
</file>

<file path=xl/calcChain.xml><?xml version="1.0" encoding="utf-8"?>
<calcChain xmlns="http://schemas.openxmlformats.org/spreadsheetml/2006/main">
  <c r="C26" i="3" l="1"/>
  <c r="C9" i="3" l="1"/>
  <c r="C10" i="3"/>
  <c r="C11" i="3"/>
  <c r="C8" i="3"/>
  <c r="F24" i="2" l="1"/>
  <c r="F30" i="2" l="1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25" i="2"/>
  <c r="F26" i="2"/>
  <c r="F27" i="2"/>
  <c r="F28" i="2"/>
  <c r="F29" i="2"/>
  <c r="F23" i="2"/>
  <c r="F22" i="2"/>
  <c r="K26" i="2" l="1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25" i="2"/>
  <c r="K23" i="2"/>
  <c r="K24" i="2"/>
  <c r="K22" i="2"/>
  <c r="B17" i="3" l="1"/>
  <c r="D17" i="3" l="1"/>
  <c r="E17" i="3" s="1"/>
  <c r="E19" i="3" s="1"/>
  <c r="B21" i="3" s="1"/>
  <c r="K62" i="2" l="1"/>
</calcChain>
</file>

<file path=xl/sharedStrings.xml><?xml version="1.0" encoding="utf-8"?>
<sst xmlns="http://schemas.openxmlformats.org/spreadsheetml/2006/main" count="84" uniqueCount="75">
  <si>
    <t>Nr.</t>
  </si>
  <si>
    <t>Beschreibung</t>
  </si>
  <si>
    <t>Gebühr</t>
  </si>
  <si>
    <t>Gesamter Rechnungsbetrag</t>
  </si>
  <si>
    <t>Verein</t>
  </si>
  <si>
    <t>Gebührenübersicht:</t>
  </si>
  <si>
    <t>PLZ / Ort</t>
  </si>
  <si>
    <t>18273 Güstrow</t>
  </si>
  <si>
    <t>IBAN:</t>
  </si>
  <si>
    <t>BIC:</t>
  </si>
  <si>
    <t>Verwendungszweck:</t>
  </si>
  <si>
    <t>Unterschrift GSC 09 Badminton</t>
  </si>
  <si>
    <t>Rechnungssteller:</t>
  </si>
  <si>
    <t>Güstrower SC 09 Abt. Badminton</t>
  </si>
  <si>
    <t>Güstrower SC 09 Badminton e.V.</t>
  </si>
  <si>
    <t>DE72 1305 0000 0201 0182 68</t>
  </si>
  <si>
    <t>NOLADE21ROS</t>
  </si>
  <si>
    <t>Fred-Karsten Karl</t>
  </si>
  <si>
    <t>Plauer Chaussee 22e</t>
  </si>
  <si>
    <t>Diziplin</t>
  </si>
  <si>
    <t>Ansprechpartner*in</t>
  </si>
  <si>
    <t xml:space="preserve">Vorname </t>
  </si>
  <si>
    <t>Anzahl Teilnehmer*innen</t>
  </si>
  <si>
    <t>Bemerkungen</t>
  </si>
  <si>
    <t>Nachname</t>
  </si>
  <si>
    <t>z.B.</t>
  </si>
  <si>
    <t>Mustermann</t>
  </si>
  <si>
    <t>Musterverein</t>
  </si>
  <si>
    <t>Empfänger:</t>
  </si>
  <si>
    <t>Herren</t>
  </si>
  <si>
    <t>und beachten Sie auch die Ausfüllhinweise auf dem Infoblatt.</t>
  </si>
  <si>
    <t>m</t>
  </si>
  <si>
    <t>m/w</t>
  </si>
  <si>
    <t>Doppel</t>
  </si>
  <si>
    <t>Musterfrau</t>
  </si>
  <si>
    <t>w</t>
  </si>
  <si>
    <t>Freimeldung</t>
  </si>
  <si>
    <t>Testverein</t>
  </si>
  <si>
    <t>* Pflichtfelder</t>
  </si>
  <si>
    <t xml:space="preserve">Verein  * </t>
  </si>
  <si>
    <t xml:space="preserve">Ansprechpartner*in  * </t>
  </si>
  <si>
    <t xml:space="preserve">Telefon  * </t>
  </si>
  <si>
    <t xml:space="preserve">E-Mail  * </t>
  </si>
  <si>
    <t xml:space="preserve">PLZ / Ort  * </t>
  </si>
  <si>
    <t>Meldegebühren</t>
  </si>
  <si>
    <t>Bitte beachten Sie: 
Erst mit der Überweisung erhalten Sie die Berechtigung zur Turnierteilnahme und wird per E-Mail nach Zahlungseingang bestätigt.
Barzahlung der Meldegebühr ist nicht mehr möglich.</t>
  </si>
  <si>
    <t>A</t>
  </si>
  <si>
    <t xml:space="preserve">Dies ist eine automatisch erstellte Rechnung und somit auch ohne Unterschrift gültig. Eine Bestätigung über die Bezahlung erhaltet Ihr gegen vorlegen dieser Rechnung beim Turnier. </t>
  </si>
  <si>
    <t xml:space="preserve">Straße  * </t>
  </si>
  <si>
    <t>Meldegebühr je Teilnehmer je Disziplin</t>
  </si>
  <si>
    <t>Melde-
gebühren</t>
  </si>
  <si>
    <t>oder suche Mitspieler/in</t>
  </si>
  <si>
    <t>--</t>
  </si>
  <si>
    <t>Straße</t>
  </si>
  <si>
    <t>Leistungs-
klasse</t>
  </si>
  <si>
    <t>Bitte füllen Sie Ihre Kontaktdaten vollständig aus</t>
  </si>
  <si>
    <t>AAA</t>
  </si>
  <si>
    <t>BBB</t>
  </si>
  <si>
    <t>CCC</t>
  </si>
  <si>
    <t>Herrmann</t>
  </si>
  <si>
    <t>Kontaktdaten:</t>
  </si>
  <si>
    <r>
      <t xml:space="preserve">In diesem Jahr nutzen wir für einen reibungslosen Meldeprozess ein neues Anmeldeformular, das Ihr bitte ausfüllt (mit einem Excel Programm </t>
    </r>
    <r>
      <rPr>
        <b/>
        <sz val="12"/>
        <color indexed="8"/>
        <rFont val="Calibri"/>
        <family val="2"/>
        <scheme val="minor"/>
      </rPr>
      <t>am PC</t>
    </r>
    <r>
      <rPr>
        <sz val="12"/>
        <color indexed="8"/>
        <rFont val="Calibri"/>
        <family val="2"/>
        <scheme val="minor"/>
      </rPr>
      <t xml:space="preserve"> und </t>
    </r>
    <r>
      <rPr>
        <b/>
        <sz val="12"/>
        <color indexed="8"/>
        <rFont val="Calibri"/>
        <family val="2"/>
        <scheme val="minor"/>
      </rPr>
      <t>nicht mit dem Handy</t>
    </r>
    <r>
      <rPr>
        <sz val="12"/>
        <color indexed="8"/>
        <rFont val="Calibri"/>
        <family val="2"/>
        <scheme val="minor"/>
      </rPr>
      <t xml:space="preserve">)
und per </t>
    </r>
    <r>
      <rPr>
        <b/>
        <sz val="14"/>
        <color indexed="8"/>
        <rFont val="Calibri"/>
        <family val="2"/>
        <scheme val="minor"/>
      </rPr>
      <t>Excel-Datei</t>
    </r>
    <r>
      <rPr>
        <sz val="12"/>
        <color indexed="8"/>
        <rFont val="Calibri"/>
        <family val="2"/>
        <scheme val="minor"/>
      </rPr>
      <t xml:space="preserve"> an die angegebene E-Mail Adresse zurücksendet. 
Wenn die Excel-Mappe als </t>
    </r>
    <r>
      <rPr>
        <b/>
        <sz val="12"/>
        <color indexed="8"/>
        <rFont val="Calibri"/>
        <family val="2"/>
        <scheme val="minor"/>
      </rPr>
      <t>geschützte Ansicht</t>
    </r>
    <r>
      <rPr>
        <sz val="12"/>
        <color indexed="8"/>
        <rFont val="Calibri"/>
        <family val="2"/>
        <scheme val="minor"/>
      </rPr>
      <t xml:space="preserve"> geöffnet wurde, müßt Ihr noch die </t>
    </r>
    <r>
      <rPr>
        <b/>
        <sz val="14"/>
        <color indexed="8"/>
        <rFont val="Calibri"/>
        <family val="2"/>
        <scheme val="minor"/>
      </rPr>
      <t xml:space="preserve">Bearbeitung aktivieren, </t>
    </r>
    <r>
      <rPr>
        <sz val="11"/>
        <color indexed="8"/>
        <rFont val="Calibri"/>
        <family val="2"/>
        <scheme val="minor"/>
      </rPr>
      <t>um Eingaben im Anmeldeformular tätigen zu können.</t>
    </r>
  </si>
  <si>
    <r>
      <t xml:space="preserve">Solltet Ihr Fragen zum Turnier, zur Organisation oder zum Ausfüllen des Anmeldeformulars haben, kontaktiert uns bitte per E-Mail.
Wir freuen uns auf Eure Meldungen.
</t>
    </r>
    <r>
      <rPr>
        <b/>
        <sz val="12"/>
        <color theme="1"/>
        <rFont val="Calibri"/>
        <family val="2"/>
        <scheme val="minor"/>
      </rPr>
      <t>Die Badmintonabteilung des Güstrower SC 09.</t>
    </r>
  </si>
  <si>
    <r>
      <rPr>
        <b/>
        <sz val="16"/>
        <color theme="1"/>
        <rFont val="Calibri"/>
        <family val="2"/>
        <scheme val="minor"/>
      </rPr>
      <t>Bitte beachten Sie:</t>
    </r>
    <r>
      <rPr>
        <b/>
        <sz val="14"/>
        <color theme="1"/>
        <rFont val="Calibri"/>
        <family val="2"/>
        <scheme val="minor"/>
      </rPr>
      <t xml:space="preserve">
Erst mit der Überweisung der Meldegebühren erhalten Sie die Berechtigung zur Turnierteilnahme und wird per E-Mail nach Zahlungseingang bestätigt.
Barzahlung der Meldegebühr am Spieltag ist nicht mehr möglich.</t>
    </r>
  </si>
  <si>
    <t xml:space="preserve"> Spieler*innen</t>
  </si>
  <si>
    <t xml:space="preserve">
</t>
  </si>
  <si>
    <t>Frauen</t>
  </si>
  <si>
    <t>HERZLICH WILLKOMMEN zum 
SANTA-Cup 2025</t>
  </si>
  <si>
    <r>
      <rPr>
        <b/>
        <sz val="16"/>
        <color theme="1"/>
        <rFont val="Calibri"/>
        <family val="2"/>
        <scheme val="minor"/>
      </rPr>
      <t>Meldeadresse:  gsc-09@web.de</t>
    </r>
    <r>
      <rPr>
        <b/>
        <sz val="14"/>
        <color theme="1"/>
        <rFont val="Calibri"/>
        <family val="2"/>
        <scheme val="minor"/>
      </rPr>
      <t xml:space="preserve">
Meldeschluss: 21.12.2025</t>
    </r>
  </si>
  <si>
    <r>
      <t xml:space="preserve">Die durch Euch auszufüllenden Felder sind </t>
    </r>
    <r>
      <rPr>
        <b/>
        <sz val="14"/>
        <color rgb="FF0070C0"/>
        <rFont val="Calibri"/>
        <family val="2"/>
        <scheme val="minor"/>
      </rPr>
      <t>bläulich</t>
    </r>
    <r>
      <rPr>
        <sz val="12"/>
        <color theme="1"/>
        <rFont val="Calibri"/>
        <family val="2"/>
        <scheme val="minor"/>
      </rPr>
      <t xml:space="preserve"> hinterlegt. Das Feld "Kontaktdaten" bitte </t>
    </r>
    <r>
      <rPr>
        <b/>
        <sz val="12"/>
        <color theme="1"/>
        <rFont val="Calibri"/>
        <family val="2"/>
        <scheme val="minor"/>
      </rPr>
      <t>vollständig</t>
    </r>
    <r>
      <rPr>
        <sz val="12"/>
        <color theme="1"/>
        <rFont val="Calibri"/>
        <family val="2"/>
        <scheme val="minor"/>
      </rPr>
      <t xml:space="preserve"> ausfüllen, danach natürlich Vorname, Nachname, Geschlecht und Verein der Spieler*innen eintragen. In die Spalte </t>
    </r>
    <r>
      <rPr>
        <b/>
        <sz val="12"/>
        <color theme="1"/>
        <rFont val="Calibri"/>
        <family val="2"/>
        <scheme val="minor"/>
      </rPr>
      <t xml:space="preserve">"Leistungsklassen" </t>
    </r>
    <r>
      <rPr>
        <sz val="12"/>
        <color theme="1"/>
        <rFont val="Calibri"/>
        <family val="2"/>
        <scheme val="minor"/>
      </rPr>
      <t>wird entsprechend Eurer Spielstärke die Buchstabe</t>
    </r>
    <r>
      <rPr>
        <b/>
        <sz val="12"/>
        <color theme="1"/>
        <rFont val="Calibri"/>
        <family val="2"/>
        <scheme val="minor"/>
      </rPr>
      <t xml:space="preserve">  A,  B oder C  </t>
    </r>
    <r>
      <rPr>
        <sz val="12"/>
        <color theme="1"/>
        <rFont val="Calibri"/>
        <family val="2"/>
        <scheme val="minor"/>
      </rPr>
      <t>eingetragen und in der Spalte  "Disziplin" wählt Ihr zwischen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"Damen, Herren</t>
    </r>
    <r>
      <rPr>
        <sz val="12"/>
        <color theme="1"/>
        <rFont val="Calibri"/>
        <family val="2"/>
        <scheme val="minor"/>
      </rPr>
      <t>. 
Aus dem Anmeldeformular werden Daten übernommen und im Rechnungsblatt eingetragen. Die Meldegebühren werden automatisch berechnet. 
Bitte überweist sofort die Meldegebühren mit Eurer Anmeldung.
Eigenständige Veränderungen am Anmeldeformular sind nicht zulässig.</t>
    </r>
  </si>
  <si>
    <t xml:space="preserve">Termin:  am Samstag, den 27.12.2025  Spielbeginn ab 10.00 Uhr Herren- u. Damendoppel der Leistungsklasse A, B und C 
Spielort: Sport- und Kongresshalle, Speicherstraße 8; 18273 Güstrow
Es wird gebeten, bis 09.30 Uhr sich angemeldet zu haben!
</t>
  </si>
  <si>
    <t>Anmeldung der Teilnehmer*innen zum
SANTA-Cup 2025</t>
  </si>
  <si>
    <t>C</t>
  </si>
  <si>
    <r>
      <t xml:space="preserve">Rechnung  " Meldegebühren "
</t>
    </r>
    <r>
      <rPr>
        <b/>
        <sz val="18"/>
        <color indexed="8"/>
        <rFont val="Calibri Light"/>
        <family val="2"/>
      </rPr>
      <t>SANTA-Cup 2025</t>
    </r>
  </si>
  <si>
    <t>Güstrow, den 27.12.2025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</si>
</sst>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$-F800]dddd\,\ mmmm\ dd\,\ yyyy"/>
  </numFmts>
  <fonts count="36" x14ac:knownFonts="1">
    <font>
      <sz val="11"/>
      <color theme="1"/>
      <name val="Calibri"/>
      <family val="2"/>
      <scheme val="minor"/>
    </font>
    <font>
      <b/>
      <sz val="18"/>
      <color indexed="8"/>
      <name val="Calibri Ligh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24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4"/>
      <color theme="1"/>
      <name val="Bahnschrift Light"/>
      <family val="2"/>
    </font>
    <font>
      <b/>
      <u/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otted">
        <color indexed="64"/>
      </left>
      <right style="dotted">
        <color indexed="64"/>
      </right>
      <top/>
      <bottom style="medium">
        <color auto="1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top"/>
    </xf>
    <xf numFmtId="44" fontId="4" fillId="3" borderId="4" xfId="0" applyNumberFormat="1" applyFont="1" applyFill="1" applyBorder="1" applyAlignment="1">
      <alignment vertical="top"/>
    </xf>
    <xf numFmtId="0" fontId="13" fillId="3" borderId="6" xfId="0" applyFont="1" applyFill="1" applyBorder="1" applyAlignment="1">
      <alignment horizontal="center" vertical="top"/>
    </xf>
    <xf numFmtId="44" fontId="13" fillId="3" borderId="6" xfId="0" applyNumberFormat="1" applyFont="1" applyFill="1" applyBorder="1" applyAlignment="1">
      <alignment horizontal="center" vertical="top"/>
    </xf>
    <xf numFmtId="44" fontId="12" fillId="3" borderId="6" xfId="0" applyNumberFormat="1" applyFont="1" applyFill="1" applyBorder="1" applyAlignment="1">
      <alignment horizontal="right" vertical="center"/>
    </xf>
    <xf numFmtId="14" fontId="13" fillId="0" borderId="0" xfId="0" applyNumberFormat="1" applyFont="1" applyAlignment="1">
      <alignment horizontal="left" vertical="center"/>
    </xf>
    <xf numFmtId="0" fontId="17" fillId="9" borderId="32" xfId="0" applyFont="1" applyFill="1" applyBorder="1" applyAlignment="1">
      <alignment horizontal="centerContinuous" vertical="center" wrapText="1"/>
    </xf>
    <xf numFmtId="0" fontId="17" fillId="9" borderId="31" xfId="0" applyFont="1" applyFill="1" applyBorder="1" applyAlignment="1">
      <alignment horizontal="centerContinuous" vertical="center" wrapText="1"/>
    </xf>
    <xf numFmtId="0" fontId="17" fillId="9" borderId="30" xfId="0" applyFont="1" applyFill="1" applyBorder="1" applyAlignment="1">
      <alignment horizontal="centerContinuous" vertical="center" wrapText="1"/>
    </xf>
    <xf numFmtId="165" fontId="4" fillId="0" borderId="0" xfId="0" applyNumberFormat="1" applyFont="1"/>
    <xf numFmtId="0" fontId="12" fillId="0" borderId="0" xfId="0" applyFont="1" applyAlignment="1">
      <alignment horizontal="left" vertical="center"/>
    </xf>
    <xf numFmtId="0" fontId="4" fillId="2" borderId="25" xfId="0" applyFont="1" applyFill="1" applyBorder="1"/>
    <xf numFmtId="0" fontId="4" fillId="2" borderId="18" xfId="0" applyFont="1" applyFill="1" applyBorder="1"/>
    <xf numFmtId="0" fontId="4" fillId="5" borderId="44" xfId="0" applyFont="1" applyFill="1" applyBorder="1" applyProtection="1">
      <protection locked="0"/>
    </xf>
    <xf numFmtId="0" fontId="4" fillId="5" borderId="45" xfId="0" applyFont="1" applyFill="1" applyBorder="1" applyProtection="1">
      <protection locked="0"/>
    </xf>
    <xf numFmtId="0" fontId="4" fillId="5" borderId="45" xfId="0" applyFont="1" applyFill="1" applyBorder="1" applyAlignment="1" applyProtection="1">
      <alignment horizontal="center"/>
      <protection locked="0"/>
    </xf>
    <xf numFmtId="0" fontId="4" fillId="5" borderId="46" xfId="0" applyFont="1" applyFill="1" applyBorder="1" applyAlignment="1" applyProtection="1">
      <alignment horizontal="center"/>
      <protection locked="0"/>
    </xf>
    <xf numFmtId="0" fontId="4" fillId="5" borderId="47" xfId="0" applyFont="1" applyFill="1" applyBorder="1" applyProtection="1">
      <protection locked="0"/>
    </xf>
    <xf numFmtId="0" fontId="4" fillId="5" borderId="48" xfId="0" applyFont="1" applyFill="1" applyBorder="1" applyProtection="1">
      <protection locked="0"/>
    </xf>
    <xf numFmtId="0" fontId="4" fillId="5" borderId="48" xfId="0" applyFont="1" applyFill="1" applyBorder="1" applyAlignment="1" applyProtection="1">
      <alignment horizontal="center"/>
      <protection locked="0"/>
    </xf>
    <xf numFmtId="0" fontId="4" fillId="5" borderId="49" xfId="0" applyFont="1" applyFill="1" applyBorder="1" applyAlignment="1" applyProtection="1">
      <alignment horizontal="center"/>
      <protection locked="0"/>
    </xf>
    <xf numFmtId="0" fontId="4" fillId="4" borderId="44" xfId="0" applyFont="1" applyFill="1" applyBorder="1" applyProtection="1">
      <protection locked="0"/>
    </xf>
    <xf numFmtId="0" fontId="4" fillId="4" borderId="45" xfId="0" applyFont="1" applyFill="1" applyBorder="1" applyProtection="1">
      <protection locked="0"/>
    </xf>
    <xf numFmtId="0" fontId="4" fillId="4" borderId="45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Protection="1">
      <protection locked="0"/>
    </xf>
    <xf numFmtId="0" fontId="4" fillId="4" borderId="48" xfId="0" applyFont="1" applyFill="1" applyBorder="1" applyProtection="1">
      <protection locked="0"/>
    </xf>
    <xf numFmtId="0" fontId="4" fillId="4" borderId="48" xfId="0" applyFont="1" applyFill="1" applyBorder="1" applyAlignment="1" applyProtection="1">
      <alignment horizontal="center"/>
      <protection locked="0"/>
    </xf>
    <xf numFmtId="0" fontId="4" fillId="4" borderId="49" xfId="0" applyFont="1" applyFill="1" applyBorder="1" applyAlignment="1" applyProtection="1">
      <alignment horizontal="center" vertical="center"/>
      <protection locked="0"/>
    </xf>
    <xf numFmtId="0" fontId="4" fillId="7" borderId="44" xfId="0" applyFont="1" applyFill="1" applyBorder="1" applyProtection="1"/>
    <xf numFmtId="0" fontId="4" fillId="7" borderId="45" xfId="0" applyFont="1" applyFill="1" applyBorder="1" applyProtection="1"/>
    <xf numFmtId="0" fontId="4" fillId="7" borderId="45" xfId="0" applyFont="1" applyFill="1" applyBorder="1" applyAlignment="1" applyProtection="1">
      <alignment horizontal="center"/>
    </xf>
    <xf numFmtId="0" fontId="4" fillId="7" borderId="45" xfId="0" applyFont="1" applyFill="1" applyBorder="1" applyAlignment="1" applyProtection="1">
      <alignment horizontal="center" vertical="center"/>
    </xf>
    <xf numFmtId="0" fontId="4" fillId="7" borderId="47" xfId="0" applyFont="1" applyFill="1" applyBorder="1" applyProtection="1"/>
    <xf numFmtId="0" fontId="4" fillId="7" borderId="48" xfId="0" applyFont="1" applyFill="1" applyBorder="1" applyProtection="1"/>
    <xf numFmtId="0" fontId="4" fillId="7" borderId="48" xfId="0" applyFont="1" applyFill="1" applyBorder="1" applyAlignment="1" applyProtection="1">
      <alignment horizontal="center"/>
    </xf>
    <xf numFmtId="0" fontId="4" fillId="7" borderId="48" xfId="0" applyFont="1" applyFill="1" applyBorder="1" applyAlignment="1" applyProtection="1">
      <alignment horizontal="center" vertical="center"/>
    </xf>
    <xf numFmtId="0" fontId="16" fillId="2" borderId="15" xfId="0" applyFont="1" applyFill="1" applyBorder="1" applyAlignment="1">
      <alignment vertical="top"/>
    </xf>
    <xf numFmtId="0" fontId="27" fillId="2" borderId="17" xfId="0" applyFont="1" applyFill="1" applyBorder="1" applyAlignment="1"/>
    <xf numFmtId="0" fontId="29" fillId="2" borderId="24" xfId="0" applyFont="1" applyFill="1" applyBorder="1" applyAlignment="1">
      <alignment horizontal="right" vertical="center" indent="1"/>
    </xf>
    <xf numFmtId="0" fontId="5" fillId="2" borderId="23" xfId="0" applyFont="1" applyFill="1" applyBorder="1" applyAlignment="1">
      <alignment horizontal="right" vertical="center"/>
    </xf>
    <xf numFmtId="0" fontId="30" fillId="2" borderId="51" xfId="0" applyFont="1" applyFill="1" applyBorder="1" applyAlignment="1">
      <alignment vertical="top"/>
    </xf>
    <xf numFmtId="0" fontId="28" fillId="2" borderId="21" xfId="0" applyFont="1" applyFill="1" applyBorder="1"/>
    <xf numFmtId="0" fontId="4" fillId="2" borderId="22" xfId="0" applyFont="1" applyFill="1" applyBorder="1"/>
    <xf numFmtId="0" fontId="29" fillId="2" borderId="24" xfId="0" applyFont="1" applyFill="1" applyBorder="1" applyAlignment="1">
      <alignment vertical="top"/>
    </xf>
    <xf numFmtId="0" fontId="4" fillId="2" borderId="23" xfId="0" applyFont="1" applyFill="1" applyBorder="1"/>
    <xf numFmtId="0" fontId="5" fillId="2" borderId="8" xfId="0" applyFont="1" applyFill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vertical="top"/>
    </xf>
    <xf numFmtId="0" fontId="5" fillId="2" borderId="50" xfId="0" applyFont="1" applyFill="1" applyBorder="1" applyAlignment="1">
      <alignment vertical="top"/>
    </xf>
    <xf numFmtId="0" fontId="4" fillId="3" borderId="16" xfId="0" applyFont="1" applyFill="1" applyBorder="1" applyAlignment="1">
      <alignment horizontal="center" vertical="top"/>
    </xf>
    <xf numFmtId="0" fontId="4" fillId="3" borderId="53" xfId="0" applyFont="1" applyFill="1" applyBorder="1" applyAlignment="1">
      <alignment vertical="top"/>
    </xf>
    <xf numFmtId="0" fontId="13" fillId="3" borderId="16" xfId="0" applyFont="1" applyFill="1" applyBorder="1" applyAlignment="1">
      <alignment horizontal="center" vertical="center"/>
    </xf>
    <xf numFmtId="44" fontId="8" fillId="3" borderId="25" xfId="0" applyNumberFormat="1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top"/>
    </xf>
    <xf numFmtId="44" fontId="4" fillId="3" borderId="54" xfId="0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vertical="top"/>
    </xf>
    <xf numFmtId="44" fontId="33" fillId="2" borderId="19" xfId="0" applyNumberFormat="1" applyFont="1" applyFill="1" applyBorder="1" applyAlignment="1">
      <alignment horizontal="right" vertical="center"/>
    </xf>
    <xf numFmtId="0" fontId="17" fillId="2" borderId="33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right" indent="1"/>
    </xf>
    <xf numFmtId="0" fontId="5" fillId="2" borderId="24" xfId="0" applyFont="1" applyFill="1" applyBorder="1" applyAlignment="1">
      <alignment horizontal="right" indent="1"/>
    </xf>
    <xf numFmtId="0" fontId="5" fillId="2" borderId="23" xfId="0" applyFont="1" applyFill="1" applyBorder="1" applyAlignment="1">
      <alignment horizontal="right" indent="1"/>
    </xf>
    <xf numFmtId="0" fontId="4" fillId="7" borderId="49" xfId="0" quotePrefix="1" applyFont="1" applyFill="1" applyBorder="1" applyAlignment="1" applyProtection="1">
      <alignment horizontal="center" vertical="center"/>
    </xf>
    <xf numFmtId="0" fontId="4" fillId="7" borderId="46" xfId="0" quotePrefix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1" fillId="2" borderId="21" xfId="0" applyFont="1" applyFill="1" applyBorder="1" applyAlignment="1" applyProtection="1">
      <alignment vertical="center"/>
    </xf>
    <xf numFmtId="0" fontId="27" fillId="2" borderId="13" xfId="0" applyFont="1" applyFill="1" applyBorder="1" applyAlignment="1" applyProtection="1"/>
    <xf numFmtId="0" fontId="0" fillId="2" borderId="22" xfId="0" applyFill="1" applyBorder="1" applyProtection="1"/>
    <xf numFmtId="0" fontId="0" fillId="2" borderId="25" xfId="0" applyFill="1" applyBorder="1" applyProtection="1"/>
    <xf numFmtId="0" fontId="4" fillId="0" borderId="0" xfId="0" applyFont="1" applyProtection="1"/>
    <xf numFmtId="44" fontId="17" fillId="2" borderId="24" xfId="2" applyNumberFormat="1" applyFont="1" applyFill="1" applyBorder="1" applyAlignment="1" applyProtection="1">
      <alignment horizontal="right" vertical="center"/>
    </xf>
    <xf numFmtId="0" fontId="13" fillId="2" borderId="0" xfId="2" applyNumberFormat="1" applyFont="1" applyFill="1" applyBorder="1" applyAlignment="1" applyProtection="1">
      <alignment vertical="center"/>
    </xf>
    <xf numFmtId="0" fontId="12" fillId="2" borderId="0" xfId="2" applyNumberFormat="1" applyFont="1" applyFill="1" applyBorder="1" applyAlignment="1" applyProtection="1">
      <alignment vertical="center"/>
    </xf>
    <xf numFmtId="0" fontId="12" fillId="2" borderId="25" xfId="2" applyNumberFormat="1" applyFont="1" applyFill="1" applyBorder="1" applyAlignment="1" applyProtection="1">
      <alignment vertical="center"/>
    </xf>
    <xf numFmtId="44" fontId="17" fillId="2" borderId="23" xfId="2" applyNumberFormat="1" applyFont="1" applyFill="1" applyBorder="1" applyAlignment="1" applyProtection="1">
      <alignment horizontal="right" vertical="center"/>
    </xf>
    <xf numFmtId="0" fontId="13" fillId="2" borderId="19" xfId="2" applyNumberFormat="1" applyFont="1" applyFill="1" applyBorder="1" applyAlignment="1" applyProtection="1">
      <alignment vertical="center"/>
    </xf>
    <xf numFmtId="0" fontId="12" fillId="2" borderId="19" xfId="2" applyNumberFormat="1" applyFont="1" applyFill="1" applyBorder="1" applyAlignment="1" applyProtection="1">
      <alignment vertical="center"/>
    </xf>
    <xf numFmtId="0" fontId="12" fillId="2" borderId="18" xfId="2" applyNumberFormat="1" applyFont="1" applyFill="1" applyBorder="1" applyAlignment="1" applyProtection="1">
      <alignment vertical="center"/>
    </xf>
    <xf numFmtId="0" fontId="4" fillId="2" borderId="25" xfId="0" applyFont="1" applyFill="1" applyBorder="1" applyProtection="1"/>
    <xf numFmtId="0" fontId="18" fillId="8" borderId="0" xfId="0" applyFont="1" applyFill="1" applyBorder="1" applyAlignment="1" applyProtection="1">
      <alignment vertical="center" wrapText="1"/>
    </xf>
    <xf numFmtId="0" fontId="5" fillId="2" borderId="23" xfId="0" applyFont="1" applyFill="1" applyBorder="1" applyAlignment="1" applyProtection="1">
      <alignment horizontal="right"/>
    </xf>
    <xf numFmtId="0" fontId="5" fillId="2" borderId="19" xfId="0" applyFont="1" applyFill="1" applyBorder="1" applyAlignment="1" applyProtection="1">
      <alignment horizontal="right"/>
    </xf>
    <xf numFmtId="49" fontId="3" fillId="2" borderId="19" xfId="1" applyNumberFormat="1" applyFill="1" applyBorder="1" applyAlignment="1" applyProtection="1"/>
    <xf numFmtId="49" fontId="15" fillId="2" borderId="19" xfId="0" applyNumberFormat="1" applyFont="1" applyFill="1" applyBorder="1" applyAlignment="1" applyProtection="1"/>
    <xf numFmtId="0" fontId="4" fillId="2" borderId="18" xfId="0" applyFont="1" applyFill="1" applyBorder="1" applyProtection="1"/>
    <xf numFmtId="0" fontId="18" fillId="8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3" fillId="2" borderId="9" xfId="0" applyFont="1" applyFill="1" applyBorder="1" applyAlignment="1" applyProtection="1">
      <alignment horizontal="center" vertical="center"/>
    </xf>
    <xf numFmtId="0" fontId="23" fillId="3" borderId="27" xfId="0" applyFont="1" applyFill="1" applyBorder="1" applyAlignment="1" applyProtection="1">
      <alignment horizontal="center" vertical="center"/>
    </xf>
    <xf numFmtId="0" fontId="23" fillId="3" borderId="28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center" vertical="center"/>
    </xf>
    <xf numFmtId="0" fontId="14" fillId="3" borderId="27" xfId="0" applyFont="1" applyFill="1" applyBorder="1" applyAlignment="1" applyProtection="1">
      <alignment horizontal="center" vertical="center"/>
    </xf>
    <xf numFmtId="0" fontId="14" fillId="3" borderId="28" xfId="0" applyFont="1" applyFill="1" applyBorder="1" applyAlignment="1" applyProtection="1">
      <alignment horizontal="center" vertical="center"/>
    </xf>
    <xf numFmtId="44" fontId="17" fillId="2" borderId="30" xfId="2" applyFont="1" applyFill="1" applyBorder="1" applyProtection="1"/>
    <xf numFmtId="0" fontId="17" fillId="9" borderId="32" xfId="0" applyFont="1" applyFill="1" applyBorder="1" applyAlignment="1" applyProtection="1">
      <alignment horizontal="centerContinuous" vertical="center" wrapText="1"/>
    </xf>
    <xf numFmtId="0" fontId="17" fillId="9" borderId="31" xfId="0" applyFont="1" applyFill="1" applyBorder="1" applyAlignment="1" applyProtection="1">
      <alignment horizontal="centerContinuous" vertical="center" wrapText="1"/>
    </xf>
    <xf numFmtId="0" fontId="17" fillId="9" borderId="30" xfId="0" applyFont="1" applyFill="1" applyBorder="1" applyAlignment="1" applyProtection="1">
      <alignment horizontal="centerContinuous" vertical="center" wrapText="1"/>
    </xf>
    <xf numFmtId="0" fontId="13" fillId="2" borderId="7" xfId="0" applyFont="1" applyFill="1" applyBorder="1" applyAlignment="1" applyProtection="1">
      <alignment horizontal="center" vertical="center"/>
    </xf>
    <xf numFmtId="0" fontId="4" fillId="7" borderId="61" xfId="0" quotePrefix="1" applyFont="1" applyFill="1" applyBorder="1" applyAlignment="1" applyProtection="1">
      <alignment horizontal="center" vertical="center"/>
    </xf>
    <xf numFmtId="164" fontId="4" fillId="2" borderId="27" xfId="2" applyNumberFormat="1" applyFont="1" applyFill="1" applyBorder="1" applyProtection="1"/>
    <xf numFmtId="164" fontId="4" fillId="2" borderId="62" xfId="2" applyNumberFormat="1" applyFont="1" applyFill="1" applyBorder="1" applyProtection="1"/>
    <xf numFmtId="44" fontId="4" fillId="3" borderId="27" xfId="2" applyFont="1" applyFill="1" applyBorder="1" applyProtection="1"/>
    <xf numFmtId="44" fontId="4" fillId="3" borderId="28" xfId="2" applyFont="1" applyFill="1" applyBorder="1" applyProtection="1"/>
    <xf numFmtId="0" fontId="4" fillId="12" borderId="45" xfId="0" applyFont="1" applyFill="1" applyBorder="1" applyProtection="1">
      <protection locked="0"/>
    </xf>
    <xf numFmtId="0" fontId="4" fillId="12" borderId="48" xfId="0" applyFont="1" applyFill="1" applyBorder="1" applyProtection="1">
      <protection locked="0"/>
    </xf>
    <xf numFmtId="0" fontId="35" fillId="2" borderId="12" xfId="0" applyFont="1" applyFill="1" applyBorder="1" applyAlignment="1" applyProtection="1">
      <alignment horizontal="left" vertical="center"/>
    </xf>
    <xf numFmtId="0" fontId="7" fillId="2" borderId="13" xfId="0" applyFont="1" applyFill="1" applyBorder="1" applyAlignment="1" applyProtection="1"/>
    <xf numFmtId="44" fontId="24" fillId="2" borderId="31" xfId="2" applyFont="1" applyFill="1" applyBorder="1" applyAlignment="1" applyProtection="1">
      <alignment horizontal="right" vertical="center"/>
    </xf>
    <xf numFmtId="0" fontId="4" fillId="5" borderId="45" xfId="0" applyFont="1" applyFill="1" applyBorder="1" applyAlignment="1" applyProtection="1">
      <alignment horizontal="left" vertical="center"/>
      <protection locked="0"/>
    </xf>
    <xf numFmtId="0" fontId="4" fillId="5" borderId="48" xfId="0" applyFont="1" applyFill="1" applyBorder="1" applyAlignment="1" applyProtection="1">
      <alignment horizontal="left" vertical="center"/>
      <protection locked="0"/>
    </xf>
    <xf numFmtId="0" fontId="4" fillId="4" borderId="45" xfId="0" applyFont="1" applyFill="1" applyBorder="1" applyAlignment="1" applyProtection="1">
      <alignment horizontal="left" vertical="center"/>
      <protection locked="0"/>
    </xf>
    <xf numFmtId="0" fontId="4" fillId="4" borderId="48" xfId="0" applyFont="1" applyFill="1" applyBorder="1" applyAlignment="1" applyProtection="1">
      <alignment horizontal="left" vertical="center"/>
      <protection locked="0"/>
    </xf>
    <xf numFmtId="0" fontId="4" fillId="7" borderId="45" xfId="0" applyFont="1" applyFill="1" applyBorder="1" applyAlignment="1" applyProtection="1">
      <alignment horizontal="center" vertical="center"/>
    </xf>
    <xf numFmtId="0" fontId="4" fillId="7" borderId="48" xfId="0" applyFont="1" applyFill="1" applyBorder="1" applyAlignment="1" applyProtection="1">
      <alignment horizontal="center" vertical="center"/>
    </xf>
    <xf numFmtId="49" fontId="14" fillId="2" borderId="52" xfId="0" applyNumberFormat="1" applyFont="1" applyFill="1" applyBorder="1" applyAlignment="1">
      <alignment vertical="top"/>
    </xf>
    <xf numFmtId="0" fontId="7" fillId="3" borderId="2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1" fillId="3" borderId="21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22" xfId="0" applyFont="1" applyFill="1" applyBorder="1" applyAlignment="1">
      <alignment horizontal="left" vertical="center" wrapText="1" indent="1"/>
    </xf>
    <xf numFmtId="0" fontId="17" fillId="3" borderId="24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 vertical="center" wrapText="1" indent="1"/>
    </xf>
    <xf numFmtId="0" fontId="7" fillId="3" borderId="0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left" vertical="center" wrapText="1" inden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0" fillId="4" borderId="58" xfId="0" applyFont="1" applyFill="1" applyBorder="1" applyAlignment="1" applyProtection="1">
      <alignment horizontal="center" vertical="center"/>
      <protection locked="0"/>
    </xf>
    <xf numFmtId="0" fontId="9" fillId="5" borderId="45" xfId="0" applyFont="1" applyFill="1" applyBorder="1" applyAlignment="1" applyProtection="1">
      <alignment horizontal="center" vertical="center"/>
      <protection locked="0"/>
    </xf>
    <xf numFmtId="0" fontId="9" fillId="5" borderId="48" xfId="0" applyFont="1" applyFill="1" applyBorder="1" applyAlignment="1" applyProtection="1">
      <alignment horizontal="center" vertical="center"/>
      <protection locked="0"/>
    </xf>
    <xf numFmtId="0" fontId="9" fillId="4" borderId="55" xfId="0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 applyProtection="1">
      <alignment horizontal="center" vertical="center"/>
      <protection locked="0"/>
    </xf>
    <xf numFmtId="0" fontId="9" fillId="5" borderId="55" xfId="0" applyFont="1" applyFill="1" applyBorder="1" applyAlignment="1" applyProtection="1">
      <alignment horizontal="center" vertical="center"/>
      <protection locked="0"/>
    </xf>
    <xf numFmtId="0" fontId="9" fillId="5" borderId="56" xfId="0" applyFont="1" applyFill="1" applyBorder="1" applyAlignment="1" applyProtection="1">
      <alignment horizontal="center" vertical="center"/>
      <protection locked="0"/>
    </xf>
    <xf numFmtId="0" fontId="34" fillId="7" borderId="45" xfId="0" applyFont="1" applyFill="1" applyBorder="1" applyAlignment="1" applyProtection="1">
      <alignment horizontal="center" vertical="center"/>
    </xf>
    <xf numFmtId="0" fontId="9" fillId="7" borderId="48" xfId="0" applyFont="1" applyFill="1" applyBorder="1" applyAlignment="1" applyProtection="1">
      <alignment horizontal="center" vertical="center"/>
    </xf>
    <xf numFmtId="0" fontId="10" fillId="7" borderId="45" xfId="0" applyFont="1" applyFill="1" applyBorder="1" applyAlignment="1" applyProtection="1">
      <alignment horizontal="center" vertical="center"/>
    </xf>
    <xf numFmtId="0" fontId="10" fillId="7" borderId="48" xfId="0" applyFont="1" applyFill="1" applyBorder="1" applyAlignment="1" applyProtection="1">
      <alignment horizontal="center" vertical="center"/>
    </xf>
    <xf numFmtId="0" fontId="10" fillId="5" borderId="45" xfId="0" applyFont="1" applyFill="1" applyBorder="1" applyAlignment="1" applyProtection="1">
      <alignment horizontal="center" vertical="center"/>
      <protection locked="0"/>
    </xf>
    <xf numFmtId="0" fontId="10" fillId="5" borderId="48" xfId="0" applyFont="1" applyFill="1" applyBorder="1" applyAlignment="1" applyProtection="1">
      <alignment horizontal="center" vertical="center"/>
      <protection locked="0"/>
    </xf>
    <xf numFmtId="0" fontId="10" fillId="5" borderId="57" xfId="0" applyFont="1" applyFill="1" applyBorder="1" applyAlignment="1" applyProtection="1">
      <alignment horizontal="center" vertical="center"/>
      <protection locked="0"/>
    </xf>
    <xf numFmtId="0" fontId="10" fillId="5" borderId="58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5" fillId="2" borderId="43" xfId="0" applyFont="1" applyFill="1" applyBorder="1" applyAlignment="1" applyProtection="1">
      <alignment horizontal="right"/>
    </xf>
    <xf numFmtId="0" fontId="5" fillId="2" borderId="3" xfId="0" applyFont="1" applyFill="1" applyBorder="1" applyAlignment="1" applyProtection="1">
      <alignment horizontal="right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left" vertical="center" indent="5"/>
    </xf>
    <xf numFmtId="0" fontId="11" fillId="2" borderId="13" xfId="0" applyFont="1" applyFill="1" applyBorder="1" applyAlignment="1" applyProtection="1">
      <alignment horizontal="left" vertical="center" indent="5"/>
    </xf>
    <xf numFmtId="0" fontId="11" fillId="2" borderId="22" xfId="0" applyFont="1" applyFill="1" applyBorder="1" applyAlignment="1" applyProtection="1">
      <alignment horizontal="left" vertical="center" indent="5"/>
    </xf>
    <xf numFmtId="0" fontId="11" fillId="2" borderId="24" xfId="0" applyFont="1" applyFill="1" applyBorder="1" applyAlignment="1" applyProtection="1">
      <alignment horizontal="left" vertical="center" indent="5"/>
    </xf>
    <xf numFmtId="0" fontId="11" fillId="2" borderId="0" xfId="0" applyFont="1" applyFill="1" applyBorder="1" applyAlignment="1" applyProtection="1">
      <alignment horizontal="left" vertical="center" indent="5"/>
    </xf>
    <xf numFmtId="0" fontId="11" fillId="2" borderId="25" xfId="0" applyFont="1" applyFill="1" applyBorder="1" applyAlignment="1" applyProtection="1">
      <alignment horizontal="left" vertical="center" indent="5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 wrapText="1"/>
    </xf>
    <xf numFmtId="0" fontId="19" fillId="6" borderId="13" xfId="0" applyFont="1" applyFill="1" applyBorder="1" applyAlignment="1" applyProtection="1">
      <alignment horizontal="center" vertical="center" wrapText="1"/>
    </xf>
    <xf numFmtId="0" fontId="19" fillId="6" borderId="22" xfId="0" applyFont="1" applyFill="1" applyBorder="1" applyAlignment="1" applyProtection="1">
      <alignment horizontal="center" vertical="center" wrapText="1"/>
    </xf>
    <xf numFmtId="0" fontId="15" fillId="6" borderId="23" xfId="0" applyFont="1" applyFill="1" applyBorder="1" applyAlignment="1" applyProtection="1">
      <alignment horizontal="center" vertical="center"/>
    </xf>
    <xf numFmtId="0" fontId="15" fillId="6" borderId="19" xfId="0" applyFont="1" applyFill="1" applyBorder="1" applyAlignment="1" applyProtection="1">
      <alignment horizontal="center" vertical="center"/>
    </xf>
    <xf numFmtId="0" fontId="15" fillId="6" borderId="18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60" xfId="0" applyFont="1" applyFill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/>
    </xf>
    <xf numFmtId="49" fontId="3" fillId="3" borderId="40" xfId="1" applyNumberFormat="1" applyFill="1" applyBorder="1" applyAlignment="1" applyProtection="1">
      <protection locked="0"/>
    </xf>
    <xf numFmtId="49" fontId="3" fillId="3" borderId="41" xfId="1" applyNumberFormat="1" applyFill="1" applyBorder="1" applyAlignment="1" applyProtection="1">
      <protection locked="0"/>
    </xf>
    <xf numFmtId="49" fontId="15" fillId="3" borderId="42" xfId="0" applyNumberFormat="1" applyFont="1" applyFill="1" applyBorder="1" applyAlignment="1" applyProtection="1">
      <protection locked="0"/>
    </xf>
    <xf numFmtId="49" fontId="15" fillId="3" borderId="37" xfId="0" applyNumberFormat="1" applyFont="1" applyFill="1" applyBorder="1" applyAlignment="1" applyProtection="1">
      <protection locked="0"/>
    </xf>
    <xf numFmtId="49" fontId="15" fillId="3" borderId="38" xfId="0" applyNumberFormat="1" applyFont="1" applyFill="1" applyBorder="1" applyAlignment="1" applyProtection="1">
      <protection locked="0"/>
    </xf>
    <xf numFmtId="49" fontId="15" fillId="3" borderId="39" xfId="0" applyNumberFormat="1" applyFont="1" applyFill="1" applyBorder="1" applyAlignment="1" applyProtection="1">
      <protection locked="0"/>
    </xf>
    <xf numFmtId="49" fontId="15" fillId="3" borderId="34" xfId="0" applyNumberFormat="1" applyFont="1" applyFill="1" applyBorder="1" applyAlignment="1" applyProtection="1">
      <protection locked="0"/>
    </xf>
    <xf numFmtId="49" fontId="15" fillId="3" borderId="35" xfId="0" applyNumberFormat="1" applyFont="1" applyFill="1" applyBorder="1" applyAlignment="1" applyProtection="1">
      <protection locked="0"/>
    </xf>
    <xf numFmtId="49" fontId="15" fillId="3" borderId="36" xfId="0" applyNumberFormat="1" applyFont="1" applyFill="1" applyBorder="1" applyAlignment="1" applyProtection="1">
      <protection locked="0"/>
    </xf>
    <xf numFmtId="0" fontId="15" fillId="3" borderId="37" xfId="0" applyNumberFormat="1" applyFont="1" applyFill="1" applyBorder="1" applyAlignment="1" applyProtection="1">
      <alignment horizontal="left"/>
      <protection locked="0"/>
    </xf>
    <xf numFmtId="0" fontId="15" fillId="3" borderId="38" xfId="0" applyNumberFormat="1" applyFont="1" applyFill="1" applyBorder="1" applyAlignment="1" applyProtection="1">
      <alignment horizontal="left"/>
      <protection locked="0"/>
    </xf>
    <xf numFmtId="49" fontId="15" fillId="3" borderId="39" xfId="0" applyNumberFormat="1" applyFont="1" applyFill="1" applyBorder="1" applyAlignment="1" applyProtection="1">
      <alignment horizontal="left"/>
      <protection locked="0"/>
    </xf>
    <xf numFmtId="2" fontId="15" fillId="3" borderId="39" xfId="0" applyNumberFormat="1" applyFont="1" applyFill="1" applyBorder="1" applyAlignment="1" applyProtection="1">
      <alignment horizontal="left"/>
      <protection locked="0"/>
    </xf>
    <xf numFmtId="0" fontId="13" fillId="10" borderId="14" xfId="0" applyFont="1" applyFill="1" applyBorder="1" applyAlignment="1" applyProtection="1">
      <alignment horizontal="center" vertical="center" wrapText="1"/>
    </xf>
    <xf numFmtId="0" fontId="13" fillId="10" borderId="59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9" borderId="32" xfId="0" applyFont="1" applyFill="1" applyBorder="1" applyAlignment="1">
      <alignment horizontal="left" vertical="center" wrapText="1" indent="1"/>
    </xf>
    <xf numFmtId="0" fontId="17" fillId="9" borderId="31" xfId="0" applyFont="1" applyFill="1" applyBorder="1" applyAlignment="1">
      <alignment horizontal="left" vertical="center" wrapText="1" indent="1"/>
    </xf>
    <xf numFmtId="0" fontId="17" fillId="9" borderId="30" xfId="0" applyFont="1" applyFill="1" applyBorder="1" applyAlignment="1">
      <alignment horizontal="left" vertical="center" wrapText="1" indent="1"/>
    </xf>
    <xf numFmtId="0" fontId="26" fillId="2" borderId="13" xfId="0" applyFont="1" applyFill="1" applyBorder="1" applyAlignment="1">
      <alignment horizontal="left" vertical="top"/>
    </xf>
    <xf numFmtId="0" fontId="26" fillId="2" borderId="22" xfId="0" applyFont="1" applyFill="1" applyBorder="1" applyAlignment="1">
      <alignment horizontal="left" vertical="top"/>
    </xf>
    <xf numFmtId="0" fontId="26" fillId="2" borderId="0" xfId="0" applyFont="1" applyFill="1" applyBorder="1" applyAlignment="1">
      <alignment horizontal="left" vertical="top"/>
    </xf>
    <xf numFmtId="0" fontId="26" fillId="2" borderId="25" xfId="0" applyFont="1" applyFill="1" applyBorder="1" applyAlignment="1">
      <alignment horizontal="left" vertical="top"/>
    </xf>
    <xf numFmtId="0" fontId="25" fillId="2" borderId="19" xfId="0" applyNumberFormat="1" applyFont="1" applyFill="1" applyBorder="1" applyAlignment="1">
      <alignment horizontal="left" vertical="top"/>
    </xf>
    <xf numFmtId="0" fontId="25" fillId="2" borderId="18" xfId="0" applyNumberFormat="1" applyFont="1" applyFill="1" applyBorder="1" applyAlignment="1">
      <alignment horizontal="left" vertical="top"/>
    </xf>
    <xf numFmtId="0" fontId="5" fillId="11" borderId="10" xfId="0" applyFont="1" applyFill="1" applyBorder="1" applyAlignment="1">
      <alignment horizontal="left" vertical="top" wrapText="1" indent="1"/>
    </xf>
    <xf numFmtId="0" fontId="5" fillId="11" borderId="5" xfId="0" applyFont="1" applyFill="1" applyBorder="1" applyAlignment="1">
      <alignment horizontal="left" vertical="top" wrapText="1" indent="1"/>
    </xf>
    <xf numFmtId="0" fontId="5" fillId="11" borderId="11" xfId="0" applyFont="1" applyFill="1" applyBorder="1" applyAlignment="1">
      <alignment horizontal="left" vertical="top" wrapText="1" indent="1"/>
    </xf>
    <xf numFmtId="0" fontId="17" fillId="2" borderId="19" xfId="0" applyFont="1" applyFill="1" applyBorder="1" applyAlignment="1">
      <alignment horizontal="right" vertical="center"/>
    </xf>
    <xf numFmtId="0" fontId="17" fillId="0" borderId="0" xfId="0" applyFont="1" applyFill="1" applyAlignment="1" applyProtection="1">
      <alignment horizontal="right" indent="1"/>
    </xf>
    <xf numFmtId="0" fontId="17" fillId="0" borderId="0" xfId="0" applyFont="1" applyFill="1" applyAlignment="1" applyProtection="1">
      <alignment horizontal="center"/>
    </xf>
    <xf numFmtId="44" fontId="17" fillId="0" borderId="0" xfId="2" applyFont="1" applyFill="1" applyAlignment="1" applyProtection="1">
      <alignment horizontal="left" indent="1"/>
    </xf>
  </cellXfs>
  <cellStyles count="3">
    <cellStyle name="Link" xfId="1" builtinId="8"/>
    <cellStyle name="Standard" xfId="0" builtinId="0"/>
    <cellStyle name="Währung" xfId="2" builtinId="4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CCFF"/>
      <color rgb="FF8EEED7"/>
      <color rgb="FFF9A9FD"/>
      <color rgb="FFF686FC"/>
      <color rgb="FFFFFF9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712625</xdr:colOff>
      <xdr:row>1</xdr:row>
      <xdr:rowOff>12698</xdr:rowOff>
    </xdr:from>
    <xdr:to>
      <xdr:col>14</xdr:col>
      <xdr:colOff>795176</xdr:colOff>
      <xdr:row>5</xdr:row>
      <xdr:rowOff>158749</xdr:rowOff>
    </xdr:to>
    <xdr:pic>
      <xdr:nvPicPr>
        <xdr:cNvPr id="2" name="Grafik 4" descr="https://www.meinturnierplan.de/iproxy.php?url=http://www.gsc09-2004.de/images/logo/sommercup/gsc.png&amp;key=42c2eb57c1c045b7ce49ff8229da05f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6475" y="203198"/>
          <a:ext cx="908051" cy="908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46990</xdr:colOff>
      <xdr:row>1</xdr:row>
      <xdr:rowOff>50800</xdr:rowOff>
    </xdr:from>
    <xdr:to>
      <xdr:col>10</xdr:col>
      <xdr:colOff>767081</xdr:colOff>
      <xdr:row>3</xdr:row>
      <xdr:rowOff>228600</xdr:rowOff>
    </xdr:to>
    <xdr:pic>
      <xdr:nvPicPr>
        <xdr:cNvPr id="2120" name="Grafik 2" descr="https://www.meinturnierplan.de/iproxy.php?url=http://www.gsc09-2004.de/images/logo/sommercup/gsc.png&amp;key=42c2eb57c1c045b7ce49ff8229da05f1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7490" y="234950"/>
          <a:ext cx="72009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1387343</xdr:colOff>
      <xdr:row>1</xdr:row>
      <xdr:rowOff>25400</xdr:rowOff>
    </xdr:from>
    <xdr:to>
      <xdr:col>5</xdr:col>
      <xdr:colOff>2135585</xdr:colOff>
      <xdr:row>4</xdr:row>
      <xdr:rowOff>165100</xdr:rowOff>
    </xdr:to>
    <xdr:pic>
      <xdr:nvPicPr>
        <xdr:cNvPr id="3130" name="Grafik 1" descr="https://www.meinturnierplan.de/iproxy.php?url=http://www.gsc09-2004.de/images/logo/sommercup/gsc.png&amp;key=42c2eb57c1c045b7ce49ff8229da05f1">
          <a:extLst>
            <a:ext uri="{FF2B5EF4-FFF2-40B4-BE49-F238E27FC236}">
              <a16:creationId xmlns:a16="http://schemas.microsoft.com/office/drawing/2014/main" id="{00000000-0008-0000-02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543" y="215900"/>
          <a:ext cx="748242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"/>
  <sheetViews>
    <sheetView topLeftCell="B10" zoomScaleNormal="100" workbookViewId="0">
      <selection activeCell="B13" sqref="B13:O13"/>
    </sheetView>
  </sheetViews>
  <sheetFormatPr baseColWidth="10" defaultRowHeight="14.4" x14ac:dyDescent="0.3"/>
  <cols>
    <col min="1" max="1" width="8.21875" customWidth="1"/>
    <col min="2" max="15" width="11.77734375" customWidth="1"/>
    <col min="17" max="17" width="7.6640625" customWidth="1"/>
  </cols>
  <sheetData>
    <row r="1" spans="2:15" ht="15" thickBot="1" x14ac:dyDescent="0.35"/>
    <row r="2" spans="2:15" ht="15" customHeight="1" x14ac:dyDescent="0.3">
      <c r="B2" s="132" t="s">
        <v>67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4"/>
    </row>
    <row r="3" spans="2:15" ht="15" customHeight="1" x14ac:dyDescent="0.3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7"/>
    </row>
    <row r="4" spans="2:15" ht="15" customHeight="1" x14ac:dyDescent="0.3">
      <c r="B4" s="135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7"/>
    </row>
    <row r="5" spans="2:15" ht="15" customHeight="1" x14ac:dyDescent="0.3">
      <c r="B5" s="135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7"/>
    </row>
    <row r="6" spans="2:15" ht="15" customHeight="1" thickBot="1" x14ac:dyDescent="0.35">
      <c r="B6" s="138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40"/>
    </row>
    <row r="7" spans="2:15" ht="15" thickBot="1" x14ac:dyDescent="0.35"/>
    <row r="8" spans="2:15" ht="97.05" customHeight="1" x14ac:dyDescent="0.3">
      <c r="B8" s="141" t="s">
        <v>61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3"/>
    </row>
    <row r="9" spans="2:15" ht="43.5" customHeight="1" x14ac:dyDescent="0.3">
      <c r="B9" s="144" t="s">
        <v>68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6"/>
    </row>
    <row r="10" spans="2:15" ht="164.55" customHeight="1" x14ac:dyDescent="0.3">
      <c r="B10" s="147" t="s">
        <v>69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</row>
    <row r="11" spans="2:15" ht="82.5" customHeight="1" thickBot="1" x14ac:dyDescent="0.35">
      <c r="B11" s="144" t="s">
        <v>70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</row>
    <row r="12" spans="2:15" ht="71.55" customHeight="1" thickBot="1" x14ac:dyDescent="0.35">
      <c r="B12" s="17" t="s">
        <v>63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2:15" ht="118.95" customHeight="1" thickBot="1" x14ac:dyDescent="0.35">
      <c r="B13" s="129" t="s">
        <v>62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/>
    </row>
    <row r="14" spans="2:15" ht="26.55" customHeight="1" x14ac:dyDescent="0.3"/>
  </sheetData>
  <sheetProtection algorithmName="SHA-512" hashValue="3EkeYztEr+/egw0dKgJVLqrdidxN6j6w4McH696bmBy9PRt8HkH4vnTOWXSQnjON3qngAZEDGH8MUaPVpVwVsA==" saltValue="RJNAjywLl36f+TjghzpF6g==" spinCount="100000" sheet="1" objects="1" scenarios="1" selectLockedCells="1" selectUnlockedCells="1"/>
  <mergeCells count="6">
    <mergeCell ref="B13:O13"/>
    <mergeCell ref="B2:O6"/>
    <mergeCell ref="B8:O8"/>
    <mergeCell ref="B9:O9"/>
    <mergeCell ref="B10:O10"/>
    <mergeCell ref="B11:O11"/>
  </mergeCells>
  <pageMargins left="1.2204724409448819" right="0.23622047244094491" top="0.74803149606299213" bottom="0.74803149606299213" header="0.51181102362204722" footer="0.31496062992125984"/>
  <pageSetup paperSize="9" scale="73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B1:L68"/>
  <sheetViews>
    <sheetView zoomScaleNormal="100" workbookViewId="0">
      <selection activeCell="D7" sqref="D7:F7"/>
    </sheetView>
  </sheetViews>
  <sheetFormatPr baseColWidth="10" defaultColWidth="10.88671875" defaultRowHeight="14.4" x14ac:dyDescent="0.3"/>
  <cols>
    <col min="1" max="1" width="2.109375" style="76" customWidth="1"/>
    <col min="2" max="2" width="4.5546875" style="76" customWidth="1"/>
    <col min="3" max="3" width="23.77734375" style="76" customWidth="1"/>
    <col min="4" max="4" width="25.6640625" style="76" customWidth="1"/>
    <col min="5" max="5" width="5.21875" style="77" customWidth="1"/>
    <col min="6" max="6" width="28.6640625" style="76" customWidth="1"/>
    <col min="7" max="7" width="10.6640625" style="76" customWidth="1"/>
    <col min="8" max="8" width="15.6640625" style="76" customWidth="1"/>
    <col min="9" max="9" width="22" style="76" customWidth="1"/>
    <col min="10" max="10" width="11.21875" style="76" customWidth="1"/>
    <col min="11" max="11" width="13.77734375" style="76" customWidth="1"/>
    <col min="12" max="12" width="3" style="76" customWidth="1"/>
    <col min="13" max="16384" width="10.88671875" style="76"/>
  </cols>
  <sheetData>
    <row r="1" spans="2:12" ht="15" thickBot="1" x14ac:dyDescent="0.35"/>
    <row r="2" spans="2:12" ht="19.95" customHeight="1" x14ac:dyDescent="0.3">
      <c r="B2" s="190" t="s">
        <v>71</v>
      </c>
      <c r="C2" s="191"/>
      <c r="D2" s="191"/>
      <c r="E2" s="191"/>
      <c r="F2" s="191"/>
      <c r="G2" s="191"/>
      <c r="H2" s="191"/>
      <c r="I2" s="191"/>
      <c r="J2" s="191"/>
      <c r="K2" s="192"/>
    </row>
    <row r="3" spans="2:12" ht="19.95" customHeight="1" x14ac:dyDescent="0.3">
      <c r="B3" s="193"/>
      <c r="C3" s="194"/>
      <c r="D3" s="194"/>
      <c r="E3" s="194"/>
      <c r="F3" s="194"/>
      <c r="G3" s="194"/>
      <c r="H3" s="194"/>
      <c r="I3" s="194"/>
      <c r="J3" s="194"/>
      <c r="K3" s="195"/>
    </row>
    <row r="4" spans="2:12" ht="19.95" customHeight="1" thickBot="1" x14ac:dyDescent="0.35">
      <c r="B4" s="196"/>
      <c r="C4" s="197"/>
      <c r="D4" s="197"/>
      <c r="E4" s="197"/>
      <c r="F4" s="197"/>
      <c r="G4" s="197"/>
      <c r="H4" s="197"/>
      <c r="I4" s="197"/>
      <c r="J4" s="197"/>
      <c r="K4" s="198"/>
    </row>
    <row r="5" spans="2:12" ht="16.95" customHeight="1" thickBot="1" x14ac:dyDescent="0.35"/>
    <row r="6" spans="2:12" ht="19.05" customHeight="1" thickBot="1" x14ac:dyDescent="0.4">
      <c r="B6" s="78"/>
      <c r="C6" s="119" t="s">
        <v>60</v>
      </c>
      <c r="D6" s="120" t="s">
        <v>38</v>
      </c>
      <c r="E6" s="79"/>
      <c r="F6" s="79"/>
      <c r="G6" s="80"/>
      <c r="H6" s="174" t="s">
        <v>5</v>
      </c>
      <c r="I6" s="175"/>
      <c r="J6" s="175"/>
      <c r="K6" s="176"/>
    </row>
    <row r="7" spans="2:12" ht="16.95" customHeight="1" x14ac:dyDescent="0.3">
      <c r="B7" s="168" t="s">
        <v>39</v>
      </c>
      <c r="C7" s="169"/>
      <c r="D7" s="211"/>
      <c r="E7" s="212"/>
      <c r="F7" s="213"/>
      <c r="G7" s="81"/>
      <c r="H7" s="177"/>
      <c r="I7" s="178"/>
      <c r="J7" s="178"/>
      <c r="K7" s="179"/>
    </row>
    <row r="8" spans="2:12" ht="16.95" customHeight="1" x14ac:dyDescent="0.3">
      <c r="B8" s="168" t="s">
        <v>40</v>
      </c>
      <c r="C8" s="169"/>
      <c r="D8" s="208"/>
      <c r="E8" s="209"/>
      <c r="F8" s="210"/>
      <c r="G8" s="81"/>
      <c r="H8" s="83">
        <v>12</v>
      </c>
      <c r="I8" s="84" t="s">
        <v>49</v>
      </c>
      <c r="J8" s="85"/>
      <c r="K8" s="86"/>
    </row>
    <row r="9" spans="2:12" ht="16.95" customHeight="1" x14ac:dyDescent="0.3">
      <c r="B9" s="168" t="s">
        <v>48</v>
      </c>
      <c r="C9" s="169"/>
      <c r="D9" s="208"/>
      <c r="E9" s="209"/>
      <c r="F9" s="210"/>
      <c r="G9" s="81"/>
      <c r="H9" s="83"/>
      <c r="I9" s="84"/>
      <c r="J9" s="85"/>
      <c r="K9" s="86"/>
    </row>
    <row r="10" spans="2:12" ht="16.95" customHeight="1" thickBot="1" x14ac:dyDescent="0.35">
      <c r="B10" s="168" t="s">
        <v>43</v>
      </c>
      <c r="C10" s="169"/>
      <c r="D10" s="214"/>
      <c r="E10" s="215"/>
      <c r="F10" s="216"/>
      <c r="G10" s="81"/>
      <c r="H10" s="87"/>
      <c r="I10" s="88"/>
      <c r="J10" s="89"/>
      <c r="K10" s="90"/>
    </row>
    <row r="11" spans="2:12" ht="16.95" customHeight="1" thickBot="1" x14ac:dyDescent="0.35">
      <c r="B11" s="168" t="s">
        <v>41</v>
      </c>
      <c r="C11" s="169"/>
      <c r="D11" s="214"/>
      <c r="E11" s="215"/>
      <c r="F11" s="217"/>
      <c r="G11" s="91"/>
    </row>
    <row r="12" spans="2:12" ht="16.95" customHeight="1" thickBot="1" x14ac:dyDescent="0.35">
      <c r="B12" s="170" t="s">
        <v>42</v>
      </c>
      <c r="C12" s="171"/>
      <c r="D12" s="205"/>
      <c r="E12" s="206"/>
      <c r="F12" s="207"/>
      <c r="G12" s="91"/>
      <c r="H12" s="182" t="s">
        <v>55</v>
      </c>
      <c r="I12" s="183"/>
      <c r="J12" s="183"/>
      <c r="K12" s="184"/>
      <c r="L12" s="92"/>
    </row>
    <row r="13" spans="2:12" ht="16.95" customHeight="1" thickBot="1" x14ac:dyDescent="0.35">
      <c r="B13" s="93"/>
      <c r="C13" s="94"/>
      <c r="D13" s="95"/>
      <c r="E13" s="95"/>
      <c r="F13" s="96"/>
      <c r="G13" s="97"/>
      <c r="H13" s="185" t="s">
        <v>30</v>
      </c>
      <c r="I13" s="186"/>
      <c r="J13" s="186"/>
      <c r="K13" s="187"/>
      <c r="L13" s="98"/>
    </row>
    <row r="14" spans="2:12" ht="16.95" customHeight="1" x14ac:dyDescent="0.3">
      <c r="B14" s="82"/>
      <c r="C14" s="82"/>
      <c r="D14" s="82"/>
      <c r="E14" s="99"/>
      <c r="F14" s="82"/>
      <c r="G14" s="82"/>
    </row>
    <row r="15" spans="2:12" ht="16.95" customHeight="1" thickBot="1" x14ac:dyDescent="0.35">
      <c r="B15" s="82"/>
      <c r="C15" s="82"/>
      <c r="D15" s="82"/>
      <c r="E15" s="99"/>
      <c r="F15" s="82"/>
      <c r="G15" s="82"/>
      <c r="H15" s="82"/>
      <c r="I15" s="82"/>
      <c r="J15" s="82"/>
      <c r="K15" s="82"/>
    </row>
    <row r="16" spans="2:12" ht="22.5" customHeight="1" x14ac:dyDescent="0.3">
      <c r="B16" s="201" t="s">
        <v>0</v>
      </c>
      <c r="C16" s="199" t="s">
        <v>21</v>
      </c>
      <c r="D16" s="199" t="s">
        <v>24</v>
      </c>
      <c r="E16" s="180" t="s">
        <v>32</v>
      </c>
      <c r="F16" s="199" t="s">
        <v>4</v>
      </c>
      <c r="G16" s="188" t="s">
        <v>54</v>
      </c>
      <c r="H16" s="100" t="s">
        <v>19</v>
      </c>
      <c r="I16" s="172" t="s">
        <v>23</v>
      </c>
      <c r="J16" s="218" t="s">
        <v>65</v>
      </c>
      <c r="K16" s="203" t="s">
        <v>50</v>
      </c>
    </row>
    <row r="17" spans="2:11" ht="19.5" customHeight="1" thickBot="1" x14ac:dyDescent="0.35">
      <c r="B17" s="202"/>
      <c r="C17" s="200"/>
      <c r="D17" s="200"/>
      <c r="E17" s="181"/>
      <c r="F17" s="200"/>
      <c r="G17" s="189"/>
      <c r="H17" s="111" t="s">
        <v>33</v>
      </c>
      <c r="I17" s="173"/>
      <c r="J17" s="219"/>
      <c r="K17" s="204"/>
    </row>
    <row r="18" spans="2:11" ht="15" customHeight="1" x14ac:dyDescent="0.3">
      <c r="B18" s="101" t="s">
        <v>25</v>
      </c>
      <c r="C18" s="40" t="s">
        <v>56</v>
      </c>
      <c r="D18" s="41" t="s">
        <v>26</v>
      </c>
      <c r="E18" s="42" t="s">
        <v>31</v>
      </c>
      <c r="F18" s="41" t="s">
        <v>27</v>
      </c>
      <c r="G18" s="160" t="s">
        <v>46</v>
      </c>
      <c r="H18" s="162" t="s">
        <v>29</v>
      </c>
      <c r="I18" s="126"/>
      <c r="J18" s="43"/>
      <c r="K18" s="75" t="s">
        <v>52</v>
      </c>
    </row>
    <row r="19" spans="2:11" ht="15" customHeight="1" thickBot="1" x14ac:dyDescent="0.35">
      <c r="B19" s="102" t="s">
        <v>25</v>
      </c>
      <c r="C19" s="44" t="s">
        <v>57</v>
      </c>
      <c r="D19" s="45" t="s">
        <v>59</v>
      </c>
      <c r="E19" s="46" t="s">
        <v>31</v>
      </c>
      <c r="F19" s="45" t="s">
        <v>37</v>
      </c>
      <c r="G19" s="161"/>
      <c r="H19" s="163"/>
      <c r="I19" s="127"/>
      <c r="J19" s="47"/>
      <c r="K19" s="74" t="s">
        <v>52</v>
      </c>
    </row>
    <row r="20" spans="2:11" ht="15" customHeight="1" x14ac:dyDescent="0.3">
      <c r="B20" s="101" t="s">
        <v>25</v>
      </c>
      <c r="C20" s="40" t="s">
        <v>58</v>
      </c>
      <c r="D20" s="41" t="s">
        <v>34</v>
      </c>
      <c r="E20" s="42" t="s">
        <v>35</v>
      </c>
      <c r="F20" s="41" t="s">
        <v>27</v>
      </c>
      <c r="G20" s="160" t="s">
        <v>72</v>
      </c>
      <c r="H20" s="162" t="s">
        <v>66</v>
      </c>
      <c r="I20" s="126" t="s">
        <v>36</v>
      </c>
      <c r="J20" s="43"/>
      <c r="K20" s="75" t="s">
        <v>52</v>
      </c>
    </row>
    <row r="21" spans="2:11" ht="15" customHeight="1" thickBot="1" x14ac:dyDescent="0.35">
      <c r="B21" s="102"/>
      <c r="C21" s="44"/>
      <c r="D21" s="45"/>
      <c r="E21" s="46"/>
      <c r="F21" s="45"/>
      <c r="G21" s="161"/>
      <c r="H21" s="163"/>
      <c r="I21" s="127" t="s">
        <v>51</v>
      </c>
      <c r="J21" s="47"/>
      <c r="K21" s="112" t="s">
        <v>52</v>
      </c>
    </row>
    <row r="22" spans="2:11" ht="15" customHeight="1" x14ac:dyDescent="0.3">
      <c r="B22" s="103">
        <v>1</v>
      </c>
      <c r="C22" s="24"/>
      <c r="D22" s="25"/>
      <c r="E22" s="26"/>
      <c r="F22" s="117" t="str">
        <f>IF((OR(E22="w",E22="m")),$D$7,"")</f>
        <v/>
      </c>
      <c r="G22" s="154"/>
      <c r="H22" s="164"/>
      <c r="I22" s="122"/>
      <c r="J22" s="27"/>
      <c r="K22" s="113" t="str">
        <f>IF(D22="","-",$H$8)</f>
        <v>-</v>
      </c>
    </row>
    <row r="23" spans="2:11" ht="15" customHeight="1" thickBot="1" x14ac:dyDescent="0.35">
      <c r="B23" s="104">
        <v>1</v>
      </c>
      <c r="C23" s="28"/>
      <c r="D23" s="29"/>
      <c r="E23" s="30"/>
      <c r="F23" s="118" t="str">
        <f>IF((OR(E23="w",E23="m")),$D$7,"")</f>
        <v/>
      </c>
      <c r="G23" s="155"/>
      <c r="H23" s="165"/>
      <c r="I23" s="123"/>
      <c r="J23" s="31"/>
      <c r="K23" s="114" t="str">
        <f>IF(D23="","-",$H$8)</f>
        <v>-</v>
      </c>
    </row>
    <row r="24" spans="2:11" ht="14.55" customHeight="1" x14ac:dyDescent="0.3">
      <c r="B24" s="105">
        <v>2</v>
      </c>
      <c r="C24" s="32"/>
      <c r="D24" s="33"/>
      <c r="E24" s="34"/>
      <c r="F24" s="117" t="str">
        <f>IF((OR(E24="w",E24="m")),$D$7,"")</f>
        <v/>
      </c>
      <c r="G24" s="156"/>
      <c r="H24" s="152"/>
      <c r="I24" s="124"/>
      <c r="J24" s="35"/>
      <c r="K24" s="115" t="str">
        <f>IF(D24="","-",$H$8)</f>
        <v>-</v>
      </c>
    </row>
    <row r="25" spans="2:11" ht="15" customHeight="1" thickBot="1" x14ac:dyDescent="0.35">
      <c r="B25" s="106">
        <v>2</v>
      </c>
      <c r="C25" s="36"/>
      <c r="D25" s="37"/>
      <c r="E25" s="38"/>
      <c r="F25" s="118" t="str">
        <f t="shared" ref="F25:F61" si="0">IF((OR(E25="w",E25="m")),$D$7,"")</f>
        <v/>
      </c>
      <c r="G25" s="157"/>
      <c r="H25" s="153"/>
      <c r="I25" s="125"/>
      <c r="J25" s="39"/>
      <c r="K25" s="116" t="str">
        <f>IF(D25="","-",$H$8)</f>
        <v>-</v>
      </c>
    </row>
    <row r="26" spans="2:11" ht="14.55" customHeight="1" x14ac:dyDescent="0.3">
      <c r="B26" s="105">
        <v>3</v>
      </c>
      <c r="C26" s="24"/>
      <c r="D26" s="25"/>
      <c r="E26" s="26"/>
      <c r="F26" s="117" t="str">
        <f t="shared" si="0"/>
        <v/>
      </c>
      <c r="G26" s="158"/>
      <c r="H26" s="166"/>
      <c r="I26" s="122"/>
      <c r="J26" s="27"/>
      <c r="K26" s="113" t="str">
        <f t="shared" ref="K26:K61" si="1">IF(D26="","-",$H$8)</f>
        <v>-</v>
      </c>
    </row>
    <row r="27" spans="2:11" ht="15" customHeight="1" thickBot="1" x14ac:dyDescent="0.35">
      <c r="B27" s="106">
        <v>3</v>
      </c>
      <c r="C27" s="28"/>
      <c r="D27" s="29"/>
      <c r="E27" s="30"/>
      <c r="F27" s="118" t="str">
        <f t="shared" si="0"/>
        <v/>
      </c>
      <c r="G27" s="159"/>
      <c r="H27" s="167"/>
      <c r="I27" s="123"/>
      <c r="J27" s="31"/>
      <c r="K27" s="114" t="str">
        <f t="shared" si="1"/>
        <v>-</v>
      </c>
    </row>
    <row r="28" spans="2:11" ht="14.55" customHeight="1" x14ac:dyDescent="0.3">
      <c r="B28" s="105">
        <v>4</v>
      </c>
      <c r="C28" s="32"/>
      <c r="D28" s="33"/>
      <c r="E28" s="34"/>
      <c r="F28" s="117" t="str">
        <f t="shared" si="0"/>
        <v/>
      </c>
      <c r="G28" s="156"/>
      <c r="H28" s="152"/>
      <c r="I28" s="124"/>
      <c r="J28" s="35"/>
      <c r="K28" s="115" t="str">
        <f t="shared" si="1"/>
        <v>-</v>
      </c>
    </row>
    <row r="29" spans="2:11" ht="15" customHeight="1" thickBot="1" x14ac:dyDescent="0.35">
      <c r="B29" s="106">
        <v>4</v>
      </c>
      <c r="C29" s="36"/>
      <c r="D29" s="37"/>
      <c r="E29" s="38"/>
      <c r="F29" s="118" t="str">
        <f t="shared" si="0"/>
        <v/>
      </c>
      <c r="G29" s="157"/>
      <c r="H29" s="153"/>
      <c r="I29" s="125"/>
      <c r="J29" s="39"/>
      <c r="K29" s="116" t="str">
        <f t="shared" si="1"/>
        <v>-</v>
      </c>
    </row>
    <row r="30" spans="2:11" ht="14.55" customHeight="1" x14ac:dyDescent="0.3">
      <c r="B30" s="105">
        <v>5</v>
      </c>
      <c r="C30" s="24"/>
      <c r="D30" s="25"/>
      <c r="E30" s="26"/>
      <c r="F30" s="117" t="str">
        <f t="shared" si="0"/>
        <v/>
      </c>
      <c r="G30" s="158"/>
      <c r="H30" s="166"/>
      <c r="I30" s="122"/>
      <c r="J30" s="27"/>
      <c r="K30" s="113" t="str">
        <f t="shared" si="1"/>
        <v>-</v>
      </c>
    </row>
    <row r="31" spans="2:11" ht="15" customHeight="1" thickBot="1" x14ac:dyDescent="0.35">
      <c r="B31" s="106">
        <v>5</v>
      </c>
      <c r="C31" s="28"/>
      <c r="D31" s="29"/>
      <c r="E31" s="30"/>
      <c r="F31" s="118" t="str">
        <f t="shared" si="0"/>
        <v/>
      </c>
      <c r="G31" s="159"/>
      <c r="H31" s="167"/>
      <c r="I31" s="123"/>
      <c r="J31" s="31"/>
      <c r="K31" s="114" t="str">
        <f t="shared" si="1"/>
        <v>-</v>
      </c>
    </row>
    <row r="32" spans="2:11" ht="14.55" customHeight="1" x14ac:dyDescent="0.3">
      <c r="B32" s="105">
        <v>6</v>
      </c>
      <c r="C32" s="32"/>
      <c r="D32" s="33"/>
      <c r="E32" s="34"/>
      <c r="F32" s="117" t="str">
        <f t="shared" si="0"/>
        <v/>
      </c>
      <c r="G32" s="156"/>
      <c r="H32" s="152"/>
      <c r="I32" s="124"/>
      <c r="J32" s="35"/>
      <c r="K32" s="115" t="str">
        <f t="shared" si="1"/>
        <v>-</v>
      </c>
    </row>
    <row r="33" spans="2:11" ht="15" customHeight="1" thickBot="1" x14ac:dyDescent="0.35">
      <c r="B33" s="106">
        <v>6</v>
      </c>
      <c r="C33" s="36"/>
      <c r="D33" s="37"/>
      <c r="E33" s="38"/>
      <c r="F33" s="118" t="str">
        <f t="shared" si="0"/>
        <v/>
      </c>
      <c r="G33" s="157"/>
      <c r="H33" s="153"/>
      <c r="I33" s="125"/>
      <c r="J33" s="39"/>
      <c r="K33" s="116" t="str">
        <f t="shared" si="1"/>
        <v>-</v>
      </c>
    </row>
    <row r="34" spans="2:11" ht="14.55" customHeight="1" x14ac:dyDescent="0.3">
      <c r="B34" s="105">
        <v>7</v>
      </c>
      <c r="C34" s="24"/>
      <c r="D34" s="25"/>
      <c r="E34" s="26"/>
      <c r="F34" s="117" t="str">
        <f t="shared" si="0"/>
        <v/>
      </c>
      <c r="G34" s="158"/>
      <c r="H34" s="166"/>
      <c r="I34" s="122"/>
      <c r="J34" s="27"/>
      <c r="K34" s="113" t="str">
        <f t="shared" si="1"/>
        <v>-</v>
      </c>
    </row>
    <row r="35" spans="2:11" ht="15" customHeight="1" thickBot="1" x14ac:dyDescent="0.35">
      <c r="B35" s="106">
        <v>7</v>
      </c>
      <c r="C35" s="28"/>
      <c r="D35" s="29"/>
      <c r="E35" s="30"/>
      <c r="F35" s="118" t="str">
        <f t="shared" si="0"/>
        <v/>
      </c>
      <c r="G35" s="159"/>
      <c r="H35" s="167"/>
      <c r="I35" s="123"/>
      <c r="J35" s="31"/>
      <c r="K35" s="114" t="str">
        <f t="shared" si="1"/>
        <v>-</v>
      </c>
    </row>
    <row r="36" spans="2:11" ht="14.55" customHeight="1" x14ac:dyDescent="0.3">
      <c r="B36" s="105">
        <v>8</v>
      </c>
      <c r="C36" s="32"/>
      <c r="D36" s="33"/>
      <c r="E36" s="34"/>
      <c r="F36" s="117" t="str">
        <f t="shared" si="0"/>
        <v/>
      </c>
      <c r="G36" s="156"/>
      <c r="H36" s="152"/>
      <c r="I36" s="124"/>
      <c r="J36" s="35"/>
      <c r="K36" s="115" t="str">
        <f t="shared" si="1"/>
        <v>-</v>
      </c>
    </row>
    <row r="37" spans="2:11" ht="15" customHeight="1" thickBot="1" x14ac:dyDescent="0.35">
      <c r="B37" s="106">
        <v>8</v>
      </c>
      <c r="C37" s="36"/>
      <c r="D37" s="37"/>
      <c r="E37" s="38"/>
      <c r="F37" s="118" t="str">
        <f t="shared" si="0"/>
        <v/>
      </c>
      <c r="G37" s="157"/>
      <c r="H37" s="153"/>
      <c r="I37" s="125"/>
      <c r="J37" s="39"/>
      <c r="K37" s="116" t="str">
        <f t="shared" si="1"/>
        <v>-</v>
      </c>
    </row>
    <row r="38" spans="2:11" ht="14.55" customHeight="1" x14ac:dyDescent="0.3">
      <c r="B38" s="105">
        <v>9</v>
      </c>
      <c r="C38" s="24"/>
      <c r="D38" s="25"/>
      <c r="E38" s="26"/>
      <c r="F38" s="117" t="str">
        <f t="shared" si="0"/>
        <v/>
      </c>
      <c r="G38" s="158"/>
      <c r="H38" s="166"/>
      <c r="I38" s="122"/>
      <c r="J38" s="27"/>
      <c r="K38" s="113" t="str">
        <f t="shared" si="1"/>
        <v>-</v>
      </c>
    </row>
    <row r="39" spans="2:11" ht="15" customHeight="1" thickBot="1" x14ac:dyDescent="0.35">
      <c r="B39" s="106">
        <v>9</v>
      </c>
      <c r="C39" s="28"/>
      <c r="D39" s="29"/>
      <c r="E39" s="30"/>
      <c r="F39" s="118" t="str">
        <f t="shared" si="0"/>
        <v/>
      </c>
      <c r="G39" s="159"/>
      <c r="H39" s="167"/>
      <c r="I39" s="123"/>
      <c r="J39" s="31"/>
      <c r="K39" s="114" t="str">
        <f t="shared" si="1"/>
        <v>-</v>
      </c>
    </row>
    <row r="40" spans="2:11" ht="14.55" customHeight="1" x14ac:dyDescent="0.3">
      <c r="B40" s="105">
        <v>10</v>
      </c>
      <c r="C40" s="32"/>
      <c r="D40" s="33"/>
      <c r="E40" s="34"/>
      <c r="F40" s="117" t="str">
        <f t="shared" si="0"/>
        <v/>
      </c>
      <c r="G40" s="156"/>
      <c r="H40" s="152"/>
      <c r="I40" s="124"/>
      <c r="J40" s="35"/>
      <c r="K40" s="115" t="str">
        <f t="shared" si="1"/>
        <v>-</v>
      </c>
    </row>
    <row r="41" spans="2:11" ht="15" customHeight="1" thickBot="1" x14ac:dyDescent="0.35">
      <c r="B41" s="106">
        <v>10</v>
      </c>
      <c r="C41" s="36"/>
      <c r="D41" s="37"/>
      <c r="E41" s="38"/>
      <c r="F41" s="118" t="str">
        <f t="shared" si="0"/>
        <v/>
      </c>
      <c r="G41" s="157"/>
      <c r="H41" s="153"/>
      <c r="I41" s="125"/>
      <c r="J41" s="39"/>
      <c r="K41" s="116" t="str">
        <f t="shared" si="1"/>
        <v>-</v>
      </c>
    </row>
    <row r="42" spans="2:11" ht="14.55" customHeight="1" x14ac:dyDescent="0.3">
      <c r="B42" s="105">
        <v>11</v>
      </c>
      <c r="C42" s="24"/>
      <c r="D42" s="25"/>
      <c r="E42" s="26"/>
      <c r="F42" s="117" t="str">
        <f t="shared" si="0"/>
        <v/>
      </c>
      <c r="G42" s="158"/>
      <c r="H42" s="166"/>
      <c r="I42" s="122"/>
      <c r="J42" s="27"/>
      <c r="K42" s="113" t="str">
        <f t="shared" si="1"/>
        <v>-</v>
      </c>
    </row>
    <row r="43" spans="2:11" ht="15" customHeight="1" thickBot="1" x14ac:dyDescent="0.35">
      <c r="B43" s="106">
        <v>11</v>
      </c>
      <c r="C43" s="28"/>
      <c r="D43" s="29"/>
      <c r="E43" s="30"/>
      <c r="F43" s="118" t="str">
        <f t="shared" si="0"/>
        <v/>
      </c>
      <c r="G43" s="159"/>
      <c r="H43" s="167"/>
      <c r="I43" s="123"/>
      <c r="J43" s="31"/>
      <c r="K43" s="114" t="str">
        <f t="shared" si="1"/>
        <v>-</v>
      </c>
    </row>
    <row r="44" spans="2:11" ht="14.55" customHeight="1" x14ac:dyDescent="0.3">
      <c r="B44" s="105">
        <v>12</v>
      </c>
      <c r="C44" s="32"/>
      <c r="D44" s="33"/>
      <c r="E44" s="34"/>
      <c r="F44" s="117" t="str">
        <f t="shared" si="0"/>
        <v/>
      </c>
      <c r="G44" s="156"/>
      <c r="H44" s="152"/>
      <c r="I44" s="124"/>
      <c r="J44" s="35"/>
      <c r="K44" s="115" t="str">
        <f t="shared" si="1"/>
        <v>-</v>
      </c>
    </row>
    <row r="45" spans="2:11" ht="15" customHeight="1" thickBot="1" x14ac:dyDescent="0.35">
      <c r="B45" s="106">
        <v>12</v>
      </c>
      <c r="C45" s="36"/>
      <c r="D45" s="37"/>
      <c r="E45" s="38"/>
      <c r="F45" s="118" t="str">
        <f t="shared" si="0"/>
        <v/>
      </c>
      <c r="G45" s="157"/>
      <c r="H45" s="153"/>
      <c r="I45" s="125"/>
      <c r="J45" s="39"/>
      <c r="K45" s="116" t="str">
        <f t="shared" si="1"/>
        <v>-</v>
      </c>
    </row>
    <row r="46" spans="2:11" ht="14.55" customHeight="1" x14ac:dyDescent="0.3">
      <c r="B46" s="105">
        <v>13</v>
      </c>
      <c r="C46" s="24"/>
      <c r="D46" s="25"/>
      <c r="E46" s="26"/>
      <c r="F46" s="117" t="str">
        <f t="shared" si="0"/>
        <v/>
      </c>
      <c r="G46" s="158"/>
      <c r="H46" s="166"/>
      <c r="I46" s="122"/>
      <c r="J46" s="27"/>
      <c r="K46" s="113" t="str">
        <f t="shared" si="1"/>
        <v>-</v>
      </c>
    </row>
    <row r="47" spans="2:11" ht="15" customHeight="1" thickBot="1" x14ac:dyDescent="0.35">
      <c r="B47" s="106">
        <v>13</v>
      </c>
      <c r="C47" s="28"/>
      <c r="D47" s="29"/>
      <c r="E47" s="30"/>
      <c r="F47" s="118" t="str">
        <f t="shared" si="0"/>
        <v/>
      </c>
      <c r="G47" s="159"/>
      <c r="H47" s="167"/>
      <c r="I47" s="123"/>
      <c r="J47" s="31"/>
      <c r="K47" s="114" t="str">
        <f t="shared" si="1"/>
        <v>-</v>
      </c>
    </row>
    <row r="48" spans="2:11" ht="14.55" customHeight="1" x14ac:dyDescent="0.3">
      <c r="B48" s="105">
        <v>14</v>
      </c>
      <c r="C48" s="32"/>
      <c r="D48" s="33"/>
      <c r="E48" s="34"/>
      <c r="F48" s="117" t="str">
        <f t="shared" si="0"/>
        <v/>
      </c>
      <c r="G48" s="156"/>
      <c r="H48" s="152"/>
      <c r="I48" s="124"/>
      <c r="J48" s="35"/>
      <c r="K48" s="115" t="str">
        <f t="shared" si="1"/>
        <v>-</v>
      </c>
    </row>
    <row r="49" spans="2:11" ht="15" customHeight="1" thickBot="1" x14ac:dyDescent="0.35">
      <c r="B49" s="106">
        <v>14</v>
      </c>
      <c r="C49" s="36"/>
      <c r="D49" s="37"/>
      <c r="E49" s="38"/>
      <c r="F49" s="118" t="str">
        <f t="shared" si="0"/>
        <v/>
      </c>
      <c r="G49" s="157"/>
      <c r="H49" s="153"/>
      <c r="I49" s="125"/>
      <c r="J49" s="39"/>
      <c r="K49" s="116" t="str">
        <f t="shared" si="1"/>
        <v>-</v>
      </c>
    </row>
    <row r="50" spans="2:11" ht="14.55" customHeight="1" x14ac:dyDescent="0.3">
      <c r="B50" s="105">
        <v>15</v>
      </c>
      <c r="C50" s="24"/>
      <c r="D50" s="25"/>
      <c r="E50" s="26"/>
      <c r="F50" s="117" t="str">
        <f t="shared" si="0"/>
        <v/>
      </c>
      <c r="G50" s="158"/>
      <c r="H50" s="166"/>
      <c r="I50" s="122"/>
      <c r="J50" s="27"/>
      <c r="K50" s="113" t="str">
        <f t="shared" si="1"/>
        <v>-</v>
      </c>
    </row>
    <row r="51" spans="2:11" ht="14.55" customHeight="1" thickBot="1" x14ac:dyDescent="0.35">
      <c r="B51" s="106">
        <v>15</v>
      </c>
      <c r="C51" s="28"/>
      <c r="D51" s="29"/>
      <c r="E51" s="30"/>
      <c r="F51" s="118" t="str">
        <f t="shared" si="0"/>
        <v/>
      </c>
      <c r="G51" s="159"/>
      <c r="H51" s="167"/>
      <c r="I51" s="123"/>
      <c r="J51" s="31"/>
      <c r="K51" s="114" t="str">
        <f t="shared" si="1"/>
        <v>-</v>
      </c>
    </row>
    <row r="52" spans="2:11" ht="14.55" customHeight="1" x14ac:dyDescent="0.3">
      <c r="B52" s="105">
        <v>16</v>
      </c>
      <c r="C52" s="32"/>
      <c r="D52" s="33"/>
      <c r="E52" s="34"/>
      <c r="F52" s="117" t="str">
        <f t="shared" si="0"/>
        <v/>
      </c>
      <c r="G52" s="156"/>
      <c r="H52" s="152"/>
      <c r="I52" s="124"/>
      <c r="J52" s="35"/>
      <c r="K52" s="115" t="str">
        <f t="shared" si="1"/>
        <v>-</v>
      </c>
    </row>
    <row r="53" spans="2:11" ht="15" customHeight="1" thickBot="1" x14ac:dyDescent="0.35">
      <c r="B53" s="106">
        <v>16</v>
      </c>
      <c r="C53" s="36"/>
      <c r="D53" s="37"/>
      <c r="E53" s="38"/>
      <c r="F53" s="118" t="str">
        <f t="shared" si="0"/>
        <v/>
      </c>
      <c r="G53" s="157"/>
      <c r="H53" s="153"/>
      <c r="I53" s="125"/>
      <c r="J53" s="39"/>
      <c r="K53" s="116" t="str">
        <f t="shared" si="1"/>
        <v>-</v>
      </c>
    </row>
    <row r="54" spans="2:11" ht="14.55" customHeight="1" x14ac:dyDescent="0.3">
      <c r="B54" s="105">
        <v>17</v>
      </c>
      <c r="C54" s="24"/>
      <c r="D54" s="25"/>
      <c r="E54" s="26"/>
      <c r="F54" s="117" t="str">
        <f t="shared" si="0"/>
        <v/>
      </c>
      <c r="G54" s="158"/>
      <c r="H54" s="166"/>
      <c r="I54" s="122"/>
      <c r="J54" s="27"/>
      <c r="K54" s="113" t="str">
        <f t="shared" si="1"/>
        <v>-</v>
      </c>
    </row>
    <row r="55" spans="2:11" ht="15" customHeight="1" thickBot="1" x14ac:dyDescent="0.35">
      <c r="B55" s="106">
        <v>17</v>
      </c>
      <c r="C55" s="28"/>
      <c r="D55" s="29"/>
      <c r="E55" s="30"/>
      <c r="F55" s="118" t="str">
        <f t="shared" si="0"/>
        <v/>
      </c>
      <c r="G55" s="159"/>
      <c r="H55" s="167"/>
      <c r="I55" s="123"/>
      <c r="J55" s="31"/>
      <c r="K55" s="114" t="str">
        <f t="shared" si="1"/>
        <v>-</v>
      </c>
    </row>
    <row r="56" spans="2:11" ht="14.55" customHeight="1" x14ac:dyDescent="0.3">
      <c r="B56" s="105">
        <v>18</v>
      </c>
      <c r="C56" s="32"/>
      <c r="D56" s="33"/>
      <c r="E56" s="34"/>
      <c r="F56" s="117" t="str">
        <f t="shared" si="0"/>
        <v/>
      </c>
      <c r="G56" s="156"/>
      <c r="H56" s="152"/>
      <c r="I56" s="124"/>
      <c r="J56" s="35"/>
      <c r="K56" s="115" t="str">
        <f t="shared" si="1"/>
        <v>-</v>
      </c>
    </row>
    <row r="57" spans="2:11" ht="15" customHeight="1" thickBot="1" x14ac:dyDescent="0.35">
      <c r="B57" s="106">
        <v>18</v>
      </c>
      <c r="C57" s="36"/>
      <c r="D57" s="37"/>
      <c r="E57" s="38"/>
      <c r="F57" s="118" t="str">
        <f t="shared" si="0"/>
        <v/>
      </c>
      <c r="G57" s="157"/>
      <c r="H57" s="153"/>
      <c r="I57" s="125"/>
      <c r="J57" s="39"/>
      <c r="K57" s="116" t="str">
        <f t="shared" si="1"/>
        <v>-</v>
      </c>
    </row>
    <row r="58" spans="2:11" ht="14.55" customHeight="1" x14ac:dyDescent="0.3">
      <c r="B58" s="105">
        <v>19</v>
      </c>
      <c r="C58" s="24"/>
      <c r="D58" s="25"/>
      <c r="E58" s="26"/>
      <c r="F58" s="117" t="str">
        <f t="shared" si="0"/>
        <v/>
      </c>
      <c r="G58" s="158"/>
      <c r="H58" s="166"/>
      <c r="I58" s="122"/>
      <c r="J58" s="27"/>
      <c r="K58" s="113" t="str">
        <f t="shared" si="1"/>
        <v>-</v>
      </c>
    </row>
    <row r="59" spans="2:11" ht="15" customHeight="1" thickBot="1" x14ac:dyDescent="0.35">
      <c r="B59" s="106">
        <v>19</v>
      </c>
      <c r="C59" s="28"/>
      <c r="D59" s="29"/>
      <c r="E59" s="30"/>
      <c r="F59" s="118" t="str">
        <f t="shared" si="0"/>
        <v/>
      </c>
      <c r="G59" s="159"/>
      <c r="H59" s="167"/>
      <c r="I59" s="123"/>
      <c r="J59" s="31"/>
      <c r="K59" s="114" t="str">
        <f t="shared" si="1"/>
        <v>-</v>
      </c>
    </row>
    <row r="60" spans="2:11" ht="14.55" customHeight="1" x14ac:dyDescent="0.3">
      <c r="B60" s="105">
        <v>20</v>
      </c>
      <c r="C60" s="32"/>
      <c r="D60" s="33"/>
      <c r="E60" s="34"/>
      <c r="F60" s="117" t="str">
        <f t="shared" si="0"/>
        <v/>
      </c>
      <c r="G60" s="156"/>
      <c r="H60" s="152"/>
      <c r="I60" s="124"/>
      <c r="J60" s="35"/>
      <c r="K60" s="115" t="str">
        <f t="shared" si="1"/>
        <v>-</v>
      </c>
    </row>
    <row r="61" spans="2:11" ht="15" customHeight="1" thickBot="1" x14ac:dyDescent="0.35">
      <c r="B61" s="106">
        <v>20</v>
      </c>
      <c r="C61" s="36"/>
      <c r="D61" s="37"/>
      <c r="E61" s="38"/>
      <c r="F61" s="118" t="str">
        <f t="shared" si="0"/>
        <v/>
      </c>
      <c r="G61" s="157"/>
      <c r="H61" s="153"/>
      <c r="I61" s="125"/>
      <c r="J61" s="39"/>
      <c r="K61" s="116" t="str">
        <f t="shared" si="1"/>
        <v>-</v>
      </c>
    </row>
    <row r="62" spans="2:11" ht="18.600000000000001" thickBot="1" x14ac:dyDescent="0.4">
      <c r="J62" s="121"/>
      <c r="K62" s="107">
        <f>SUM(K22:K61)</f>
        <v>0</v>
      </c>
    </row>
    <row r="64" spans="2:11" ht="18" x14ac:dyDescent="0.35">
      <c r="H64" s="234"/>
      <c r="I64" s="234"/>
      <c r="J64" s="235"/>
      <c r="K64" s="236"/>
    </row>
    <row r="67" spans="3:11" ht="16.95" customHeight="1" thickBot="1" x14ac:dyDescent="0.35"/>
    <row r="68" spans="3:11" ht="63.45" customHeight="1" thickBot="1" x14ac:dyDescent="0.35">
      <c r="C68" s="108" t="s">
        <v>45</v>
      </c>
      <c r="D68" s="109"/>
      <c r="E68" s="109"/>
      <c r="F68" s="109"/>
      <c r="G68" s="109"/>
      <c r="H68" s="109"/>
      <c r="I68" s="109"/>
      <c r="J68" s="109"/>
      <c r="K68" s="110"/>
    </row>
  </sheetData>
  <sheetProtection algorithmName="SHA-512" hashValue="XTVw7pwREBiEVwBQ+az1glYTNuj6drwJxyVnaERl+fX4Y8b6x8dlexlPjMjhwuqH5/bunDNPhFkW/gNsZZAqqA==" saltValue="+VWCQgk+lLY5AoGZpqQtPA==" spinCount="100000" sheet="1" objects="1" scenarios="1" selectLockedCells="1"/>
  <protectedRanges>
    <protectedRange sqref="D7:F13" name="Vereinsdaten"/>
    <protectedRange sqref="C28:D51 E28:G61 C18:G27 H18:J61" name="Teilnehmer"/>
  </protectedRanges>
  <mergeCells count="70">
    <mergeCell ref="H64:I64"/>
    <mergeCell ref="G40:G41"/>
    <mergeCell ref="G42:G43"/>
    <mergeCell ref="G44:G45"/>
    <mergeCell ref="G46:G47"/>
    <mergeCell ref="G48:G49"/>
    <mergeCell ref="G50:G51"/>
    <mergeCell ref="H40:H41"/>
    <mergeCell ref="H42:H43"/>
    <mergeCell ref="H44:H45"/>
    <mergeCell ref="H46:H47"/>
    <mergeCell ref="H60:H61"/>
    <mergeCell ref="H54:H55"/>
    <mergeCell ref="H56:H57"/>
    <mergeCell ref="H58:H59"/>
    <mergeCell ref="G58:G59"/>
    <mergeCell ref="G60:G61"/>
    <mergeCell ref="H48:H49"/>
    <mergeCell ref="H50:H51"/>
    <mergeCell ref="H52:H53"/>
    <mergeCell ref="G52:G53"/>
    <mergeCell ref="G54:G55"/>
    <mergeCell ref="G56:G57"/>
    <mergeCell ref="B2:K4"/>
    <mergeCell ref="F16:F17"/>
    <mergeCell ref="D16:D17"/>
    <mergeCell ref="C16:C17"/>
    <mergeCell ref="B16:B17"/>
    <mergeCell ref="K16:K17"/>
    <mergeCell ref="D12:F12"/>
    <mergeCell ref="B7:C7"/>
    <mergeCell ref="B8:C8"/>
    <mergeCell ref="D8:F8"/>
    <mergeCell ref="D7:F7"/>
    <mergeCell ref="D9:F9"/>
    <mergeCell ref="D10:F10"/>
    <mergeCell ref="D11:F11"/>
    <mergeCell ref="B9:C9"/>
    <mergeCell ref="J16:J17"/>
    <mergeCell ref="B10:C10"/>
    <mergeCell ref="B11:C11"/>
    <mergeCell ref="B12:C12"/>
    <mergeCell ref="I16:I17"/>
    <mergeCell ref="H6:K7"/>
    <mergeCell ref="E16:E17"/>
    <mergeCell ref="H12:K12"/>
    <mergeCell ref="H13:K13"/>
    <mergeCell ref="G16:G17"/>
    <mergeCell ref="G36:G37"/>
    <mergeCell ref="G38:G39"/>
    <mergeCell ref="H26:H27"/>
    <mergeCell ref="H28:H29"/>
    <mergeCell ref="H30:H31"/>
    <mergeCell ref="H32:H33"/>
    <mergeCell ref="H34:H35"/>
    <mergeCell ref="H36:H37"/>
    <mergeCell ref="H38:H39"/>
    <mergeCell ref="G30:G31"/>
    <mergeCell ref="G32:G33"/>
    <mergeCell ref="G34:G35"/>
    <mergeCell ref="G18:G19"/>
    <mergeCell ref="G20:G21"/>
    <mergeCell ref="H20:H21"/>
    <mergeCell ref="H18:H19"/>
    <mergeCell ref="H22:H23"/>
    <mergeCell ref="H24:H25"/>
    <mergeCell ref="G22:G23"/>
    <mergeCell ref="G24:G25"/>
    <mergeCell ref="G26:G27"/>
    <mergeCell ref="G28:G29"/>
  </mergeCells>
  <conditionalFormatting sqref="D7:F12">
    <cfRule type="expression" dxfId="0" priority="5">
      <formula>ISBLANK(D7)</formula>
    </cfRule>
  </conditionalFormatting>
  <dataValidations xWindow="1379" yWindow="818" count="4">
    <dataValidation type="list" allowBlank="1" showErrorMessage="1" promptTitle="Eingabe einer Disziplin" prompt="Herren_x000a_Damen_x000a_Mixed" sqref="H22:H61" xr:uid="{00000000-0002-0000-0100-000000000000}">
      <formula1>"Herren,Damen,Mixed"</formula1>
    </dataValidation>
    <dataValidation type="list" allowBlank="1" showErrorMessage="1" promptTitle="Eingabe einer Leistungsklasse" prompt="A, B, C oder D" sqref="G22:G61" xr:uid="{00000000-0002-0000-0100-000001000000}">
      <formula1>"A,B,C,D"</formula1>
    </dataValidation>
    <dataValidation type="list" allowBlank="1" showErrorMessage="1" errorTitle="folgende Eingaben sind möglich" error="NEIN_x000a_JA  1X_x000a_JA  2X" promptTitle="Teilnehmer Abendveranstaltung" prompt="JA 1X_x000a_JA 2X _x000a_NEIN_x000a_" sqref="J22:J61" xr:uid="{00000000-0002-0000-0100-000002000000}">
      <formula1>"JA 1X,JA 2X, NEIN"</formula1>
    </dataValidation>
    <dataValidation type="list" allowBlank="1" showErrorMessage="1" promptTitle="Eingabe Geschlecht" prompt="m_x000a_w" sqref="E22:E61" xr:uid="{00000000-0002-0000-0100-000003000000}">
      <formula1>"m,w"</formula1>
    </dataValidation>
  </dataValidations>
  <pageMargins left="0" right="0.16944444444444445" top="0.59055118110236227" bottom="0.59055118110236227" header="0" footer="0"/>
  <pageSetup paperSize="9" scale="60" orientation="portrait" horizontalDpi="4294967293" verticalDpi="4294967293" r:id="rId1"/>
  <headerFooter>
    <oddHeader>&amp;L
&amp;R&amp;"Arial,Fett"&amp;12
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B1:M38"/>
  <sheetViews>
    <sheetView showZeros="0" tabSelected="1" workbookViewId="0">
      <selection activeCell="B35" sqref="B35"/>
    </sheetView>
  </sheetViews>
  <sheetFormatPr baseColWidth="10" defaultColWidth="11.44140625" defaultRowHeight="14.4" x14ac:dyDescent="0.3"/>
  <cols>
    <col min="1" max="1" width="11.6640625" style="1" customWidth="1"/>
    <col min="2" max="2" width="27.33203125" style="1" customWidth="1"/>
    <col min="3" max="3" width="38.77734375" style="1" customWidth="1"/>
    <col min="4" max="4" width="10.33203125" style="1" customWidth="1"/>
    <col min="5" max="5" width="18" style="1" customWidth="1"/>
    <col min="6" max="6" width="32.5546875" style="1" customWidth="1"/>
    <col min="7" max="7" width="10" style="1" customWidth="1"/>
    <col min="8" max="16384" width="11.44140625" style="1"/>
  </cols>
  <sheetData>
    <row r="1" spans="2:13" ht="15" thickBot="1" x14ac:dyDescent="0.35"/>
    <row r="2" spans="2:13" ht="15" customHeight="1" x14ac:dyDescent="0.3">
      <c r="B2" s="132" t="s">
        <v>73</v>
      </c>
      <c r="C2" s="133"/>
      <c r="D2" s="133"/>
      <c r="E2" s="133"/>
      <c r="F2" s="134"/>
      <c r="G2" s="2"/>
      <c r="H2" s="2"/>
      <c r="I2" s="2"/>
      <c r="J2" s="2"/>
      <c r="K2" s="2"/>
      <c r="L2" s="2"/>
      <c r="M2" s="2"/>
    </row>
    <row r="3" spans="2:13" ht="15" customHeight="1" x14ac:dyDescent="0.3">
      <c r="B3" s="135"/>
      <c r="C3" s="136"/>
      <c r="D3" s="136"/>
      <c r="E3" s="136"/>
      <c r="F3" s="137"/>
      <c r="G3" s="2"/>
      <c r="H3" s="2"/>
      <c r="I3" s="2"/>
      <c r="J3" s="2"/>
      <c r="K3" s="2"/>
      <c r="L3" s="2"/>
      <c r="M3" s="2"/>
    </row>
    <row r="4" spans="2:13" ht="15" customHeight="1" x14ac:dyDescent="0.3">
      <c r="B4" s="135"/>
      <c r="C4" s="136"/>
      <c r="D4" s="136"/>
      <c r="E4" s="136"/>
      <c r="F4" s="137"/>
      <c r="G4" s="2"/>
      <c r="H4" s="2"/>
      <c r="I4" s="2"/>
      <c r="J4" s="2"/>
      <c r="K4" s="2"/>
      <c r="L4" s="2"/>
      <c r="M4" s="2"/>
    </row>
    <row r="5" spans="2:13" ht="15" customHeight="1" thickBot="1" x14ac:dyDescent="0.35">
      <c r="B5" s="138"/>
      <c r="C5" s="139"/>
      <c r="D5" s="139"/>
      <c r="E5" s="139"/>
      <c r="F5" s="140"/>
      <c r="G5" s="2"/>
      <c r="H5" s="2"/>
    </row>
    <row r="6" spans="2:13" ht="15" thickBot="1" x14ac:dyDescent="0.35"/>
    <row r="7" spans="2:13" ht="18.45" customHeight="1" x14ac:dyDescent="0.35">
      <c r="B7" s="48"/>
      <c r="C7" s="49" t="s">
        <v>60</v>
      </c>
      <c r="D7" s="3"/>
      <c r="E7" s="53" t="s">
        <v>12</v>
      </c>
      <c r="F7" s="54"/>
    </row>
    <row r="8" spans="2:13" x14ac:dyDescent="0.3">
      <c r="B8" s="50" t="s">
        <v>4</v>
      </c>
      <c r="C8" s="128">
        <f>Anmeldeformular!D7</f>
        <v>0</v>
      </c>
      <c r="D8" s="3"/>
      <c r="E8" s="55" t="s">
        <v>13</v>
      </c>
      <c r="F8" s="22"/>
    </row>
    <row r="9" spans="2:13" x14ac:dyDescent="0.3">
      <c r="B9" s="50" t="s">
        <v>20</v>
      </c>
      <c r="C9" s="128">
        <f>Anmeldeformular!D8</f>
        <v>0</v>
      </c>
      <c r="D9" s="4"/>
      <c r="E9" s="55" t="s">
        <v>17</v>
      </c>
      <c r="F9" s="22"/>
    </row>
    <row r="10" spans="2:13" ht="15.6" x14ac:dyDescent="0.3">
      <c r="B10" s="50" t="s">
        <v>53</v>
      </c>
      <c r="C10" s="128">
        <f>Anmeldeformular!D9</f>
        <v>0</v>
      </c>
      <c r="D10" s="5"/>
      <c r="E10" s="55" t="s">
        <v>18</v>
      </c>
      <c r="F10" s="22"/>
    </row>
    <row r="11" spans="2:13" ht="15.6" x14ac:dyDescent="0.3">
      <c r="B11" s="50" t="s">
        <v>6</v>
      </c>
      <c r="C11" s="128">
        <f>Anmeldeformular!D10</f>
        <v>0</v>
      </c>
      <c r="D11" s="5"/>
      <c r="E11" s="55" t="s">
        <v>7</v>
      </c>
      <c r="F11" s="22"/>
    </row>
    <row r="12" spans="2:13" ht="16.2" thickBot="1" x14ac:dyDescent="0.35">
      <c r="B12" s="51"/>
      <c r="C12" s="52"/>
      <c r="D12" s="5"/>
      <c r="E12" s="56"/>
      <c r="F12" s="23"/>
    </row>
    <row r="14" spans="2:13" ht="15" thickBot="1" x14ac:dyDescent="0.35"/>
    <row r="15" spans="2:13" x14ac:dyDescent="0.3">
      <c r="B15" s="57" t="s">
        <v>22</v>
      </c>
      <c r="C15" s="58" t="s">
        <v>1</v>
      </c>
      <c r="D15" s="59" t="s">
        <v>2</v>
      </c>
      <c r="E15" s="60"/>
      <c r="F15" s="61"/>
    </row>
    <row r="16" spans="2:13" x14ac:dyDescent="0.3">
      <c r="B16" s="62"/>
      <c r="C16" s="9"/>
      <c r="D16" s="8"/>
      <c r="E16" s="10"/>
      <c r="F16" s="63"/>
    </row>
    <row r="17" spans="2:6" ht="18" x14ac:dyDescent="0.3">
      <c r="B17" s="64">
        <f>COUNTIF(Anmeldeformular!D22:D61,"*")</f>
        <v>0</v>
      </c>
      <c r="C17" s="13" t="s">
        <v>64</v>
      </c>
      <c r="D17" s="14">
        <f>Anmeldeformular!$H$8</f>
        <v>12</v>
      </c>
      <c r="E17" s="15">
        <f>PRODUCT(B17,D17)</f>
        <v>0</v>
      </c>
      <c r="F17" s="65"/>
    </row>
    <row r="18" spans="2:6" x14ac:dyDescent="0.3">
      <c r="B18" s="66"/>
      <c r="C18" s="11"/>
      <c r="D18" s="12"/>
      <c r="E18" s="12"/>
      <c r="F18" s="67"/>
    </row>
    <row r="19" spans="2:6" ht="18.600000000000001" thickBot="1" x14ac:dyDescent="0.35">
      <c r="B19" s="68"/>
      <c r="C19" s="233" t="s">
        <v>3</v>
      </c>
      <c r="D19" s="233"/>
      <c r="E19" s="69">
        <f>SUM(E16:E18)</f>
        <v>0</v>
      </c>
      <c r="F19" s="70" t="s">
        <v>44</v>
      </c>
    </row>
    <row r="20" spans="2:6" ht="15" thickBot="1" x14ac:dyDescent="0.35"/>
    <row r="21" spans="2:6" ht="43.95" customHeight="1" thickBot="1" x14ac:dyDescent="0.35">
      <c r="B21" s="221" t="str">
        <f>CONCATENATE("Bitte überweisen Sie mit der Anmeldung zum Turnier die Meldegebühren über ","",TEXT(E19,"0,00")," € "," auf das nachstehende Konto.")</f>
        <v>Bitte überweisen Sie mit der Anmeldung zum Turnier die Meldegebühren über 0,00 €  auf das nachstehende Konto.</v>
      </c>
      <c r="C21" s="222"/>
      <c r="D21" s="222"/>
      <c r="E21" s="222"/>
      <c r="F21" s="223"/>
    </row>
    <row r="22" spans="2:6" ht="15" thickBot="1" x14ac:dyDescent="0.35"/>
    <row r="23" spans="2:6" ht="15" x14ac:dyDescent="0.3">
      <c r="B23" s="71" t="s">
        <v>28</v>
      </c>
      <c r="C23" s="224" t="s">
        <v>14</v>
      </c>
      <c r="D23" s="224"/>
      <c r="E23" s="224"/>
      <c r="F23" s="225"/>
    </row>
    <row r="24" spans="2:6" ht="15" x14ac:dyDescent="0.3">
      <c r="B24" s="72" t="s">
        <v>8</v>
      </c>
      <c r="C24" s="226" t="s">
        <v>15</v>
      </c>
      <c r="D24" s="226"/>
      <c r="E24" s="226"/>
      <c r="F24" s="227"/>
    </row>
    <row r="25" spans="2:6" ht="15" x14ac:dyDescent="0.3">
      <c r="B25" s="72" t="s">
        <v>9</v>
      </c>
      <c r="C25" s="226" t="s">
        <v>16</v>
      </c>
      <c r="D25" s="226"/>
      <c r="E25" s="226"/>
      <c r="F25" s="227"/>
    </row>
    <row r="26" spans="2:6" ht="16.2" thickBot="1" x14ac:dyDescent="0.35">
      <c r="B26" s="73" t="s">
        <v>10</v>
      </c>
      <c r="C26" s="228" t="str">
        <f>CONCATENATE(TEXT(C8,""),",  ",TEXT(C9,""),":  ", "SANTA-Cup 2025")</f>
        <v>,  :  SANTA-Cup 2025</v>
      </c>
      <c r="D26" s="228"/>
      <c r="E26" s="228"/>
      <c r="F26" s="229"/>
    </row>
    <row r="30" spans="2:6" x14ac:dyDescent="0.3">
      <c r="B30" s="230" t="s">
        <v>47</v>
      </c>
      <c r="C30" s="231"/>
      <c r="D30" s="231"/>
      <c r="E30" s="231"/>
      <c r="F30" s="232"/>
    </row>
    <row r="33" spans="2:6" ht="22.05" customHeight="1" x14ac:dyDescent="0.3"/>
    <row r="34" spans="2:6" ht="31.95" customHeight="1" x14ac:dyDescent="0.3">
      <c r="B34" s="21" t="s">
        <v>74</v>
      </c>
      <c r="C34" s="16"/>
      <c r="D34" s="7"/>
      <c r="E34" s="7"/>
      <c r="F34" s="7"/>
    </row>
    <row r="35" spans="2:6" ht="15.6" x14ac:dyDescent="0.3">
      <c r="B35" s="6"/>
      <c r="C35" s="6"/>
      <c r="D35" s="220" t="s">
        <v>11</v>
      </c>
      <c r="E35" s="220"/>
      <c r="F35" s="220"/>
    </row>
    <row r="38" spans="2:6" x14ac:dyDescent="0.3">
      <c r="B38" s="20"/>
    </row>
  </sheetData>
  <sheetProtection algorithmName="SHA-512" hashValue="F4o/v10JZYnNGqRXKhvDe0B/DKLYYd9nReaKDhvSnlcwtLIzXxvph7EedmqIh8j6vDjrtEVliWV96RfIuoW7iA==" saltValue="uAdCXFIM8UQIa9WpeRDgww==" spinCount="100000" sheet="1" objects="1" scenarios="1" selectLockedCells="1" selectUnlockedCells="1"/>
  <mergeCells count="9">
    <mergeCell ref="D35:F35"/>
    <mergeCell ref="B2:F5"/>
    <mergeCell ref="B21:F21"/>
    <mergeCell ref="C23:F23"/>
    <mergeCell ref="C24:F24"/>
    <mergeCell ref="C25:F25"/>
    <mergeCell ref="C26:F26"/>
    <mergeCell ref="B30:F30"/>
    <mergeCell ref="C19:D19"/>
  </mergeCells>
  <pageMargins left="0.43307086614173229" right="0.43307086614173229" top="0.74803149606299213" bottom="0.74803149606299213" header="0.31496062992125984" footer="0.31496062992125984"/>
  <pageSetup paperSize="9" scale="75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Info</vt:lpstr>
      <vt:lpstr>Anmeldeformular</vt:lpstr>
      <vt:lpstr>Rechnung</vt:lpstr>
      <vt:lpstr>Info!Druckbereich</vt:lpstr>
      <vt:lpstr>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</dc:creator>
  <cp:lastModifiedBy>Frank</cp:lastModifiedBy>
  <cp:lastPrinted>2022-09-09T09:05:20Z</cp:lastPrinted>
  <dcterms:created xsi:type="dcterms:W3CDTF">2016-08-18T08:48:13Z</dcterms:created>
  <dcterms:modified xsi:type="dcterms:W3CDTF">2025-10-24T16:25:54Z</dcterms:modified>
</cp:coreProperties>
</file>